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workbookProtection workbookPassword="CDFD" lockStructure="1"/>
  <bookViews>
    <workbookView xWindow="630" yWindow="570" windowWidth="13815" windowHeight="6090"/>
  </bookViews>
  <sheets>
    <sheet name="Ahorro Comun_Mes Completo" sheetId="1" r:id="rId1"/>
    <sheet name="Ahorro Comun_por fecha" sheetId="3" r:id="rId2"/>
    <sheet name="Tarifario" sheetId="2" state="hidden" r:id="rId3"/>
  </sheets>
  <definedNames>
    <definedName name="Tarifario">Tarifario!$D$5:$F$10</definedName>
    <definedName name="TEA">Tarifario!$F$4:$G$10</definedName>
  </definedNames>
  <calcPr calcId="145621"/>
  <customWorkbookViews>
    <customWorkbookView name="LUNA SANCHEZ GEORGE STEVEN - Vista personalizada" guid="{61ABEB78-5E02-4E8B-A42B-B871ED07D9FD}" mergeInterval="0" personalView="1" maximized="1" windowWidth="1366" windowHeight="568" activeSheetId="3" showFormulaBar="0"/>
  </customWorkbookViews>
  <extLst>
    <ext uri="GoogleSheetsCustomDataVersion1">
      <go:sheetsCustomData xmlns:go="http://customooxmlschemas.google.com/" r:id="rId5" roundtripDataSignature="AMtx7mgbL3a0pcTegdHklfngZKqdYDRVLA=="/>
    </ext>
  </extLst>
</workbook>
</file>

<file path=xl/calcChain.xml><?xml version="1.0" encoding="utf-8"?>
<calcChain xmlns="http://schemas.openxmlformats.org/spreadsheetml/2006/main">
  <c r="D7" i="2" l="1"/>
  <c r="D8" i="2"/>
  <c r="D9" i="2"/>
  <c r="D10" i="2"/>
  <c r="D6" i="2"/>
  <c r="C13" i="3" l="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E13" i="3"/>
  <c r="H13" i="3" s="1"/>
  <c r="I13" i="3" s="1"/>
  <c r="E13" i="1"/>
  <c r="H13" i="1" s="1"/>
  <c r="I13" i="1" s="1"/>
  <c r="D14" i="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F10" i="2"/>
  <c r="F9" i="2"/>
  <c r="F8" i="2"/>
  <c r="F7" i="2"/>
  <c r="F6" i="2"/>
  <c r="F5" i="2"/>
  <c r="D13" i="3" l="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K13" i="3"/>
  <c r="J13" i="3" s="1"/>
  <c r="K13" i="1"/>
  <c r="J13" i="1" s="1"/>
  <c r="L13" i="3" l="1"/>
  <c r="L13" i="1"/>
  <c r="M13" i="1" s="1"/>
  <c r="E14" i="1" s="1"/>
  <c r="H14" i="1" s="1"/>
  <c r="I14" i="1" l="1"/>
  <c r="K14" i="1" s="1"/>
  <c r="J14" i="1" s="1"/>
  <c r="M13" i="3"/>
  <c r="E14" i="3" s="1"/>
  <c r="H14" i="3" s="1"/>
  <c r="I14" i="3" l="1"/>
  <c r="K14" i="3" s="1"/>
  <c r="L14" i="3" s="1"/>
  <c r="M14" i="3" s="1"/>
  <c r="L14" i="1"/>
  <c r="M14" i="1" s="1"/>
  <c r="E15" i="1" s="1"/>
  <c r="H15" i="1" s="1"/>
  <c r="J14" i="3" l="1"/>
  <c r="I15" i="1"/>
  <c r="K15" i="1" s="1"/>
  <c r="J15" i="1" s="1"/>
  <c r="E15" i="3" l="1"/>
  <c r="L15" i="1"/>
  <c r="M15" i="1" s="1"/>
  <c r="H15" i="3" l="1"/>
  <c r="E16" i="1"/>
  <c r="H16" i="1" s="1"/>
  <c r="I15" i="3" l="1"/>
  <c r="I16" i="1"/>
  <c r="K16" i="1" s="1"/>
  <c r="K15" i="3" l="1"/>
  <c r="J16" i="1"/>
  <c r="L16" i="1"/>
  <c r="M16" i="1" s="1"/>
  <c r="J15" i="3" l="1"/>
  <c r="L15" i="3"/>
  <c r="E17" i="1"/>
  <c r="H17" i="1" s="1"/>
  <c r="M15" i="3" l="1"/>
  <c r="E16" i="3" s="1"/>
  <c r="H16" i="3" s="1"/>
  <c r="I17" i="1"/>
  <c r="K17" i="1" s="1"/>
  <c r="J17" i="1" s="1"/>
  <c r="I16" i="3" l="1"/>
  <c r="K16" i="3" s="1"/>
  <c r="L17" i="1"/>
  <c r="M17" i="1" s="1"/>
  <c r="E18" i="1" s="1"/>
  <c r="H18" i="1" s="1"/>
  <c r="J16" i="3" l="1"/>
  <c r="L16" i="3"/>
  <c r="M16" i="3" s="1"/>
  <c r="E17" i="3" s="1"/>
  <c r="H17" i="3" s="1"/>
  <c r="I18" i="1"/>
  <c r="K18" i="1" s="1"/>
  <c r="I17" i="3" l="1"/>
  <c r="K17" i="3" s="1"/>
  <c r="J17" i="3" s="1"/>
  <c r="J18" i="1"/>
  <c r="L18" i="1"/>
  <c r="M18" i="1" s="1"/>
  <c r="E19" i="1" s="1"/>
  <c r="H19" i="1" s="1"/>
  <c r="L17" i="3" l="1"/>
  <c r="M17" i="3" s="1"/>
  <c r="E18" i="3" s="1"/>
  <c r="H18" i="3" s="1"/>
  <c r="I19" i="1"/>
  <c r="K19" i="1" s="1"/>
  <c r="I18" i="3" l="1"/>
  <c r="K18" i="3" s="1"/>
  <c r="J18" i="3" s="1"/>
  <c r="J19" i="1"/>
  <c r="L19" i="1"/>
  <c r="M19" i="1" s="1"/>
  <c r="E20" i="1" s="1"/>
  <c r="H20" i="1" s="1"/>
  <c r="I20" i="1" s="1"/>
  <c r="K20" i="1" s="1"/>
  <c r="J20" i="1" s="1"/>
  <c r="L18" i="3" l="1"/>
  <c r="M18" i="3" s="1"/>
  <c r="E19" i="3" s="1"/>
  <c r="H19" i="3" s="1"/>
  <c r="L20" i="1"/>
  <c r="M20" i="1" s="1"/>
  <c r="E21" i="1" s="1"/>
  <c r="H21" i="1" s="1"/>
  <c r="I21" i="1" s="1"/>
  <c r="K21" i="1" s="1"/>
  <c r="J21" i="1" s="1"/>
  <c r="I19" i="3" l="1"/>
  <c r="K19" i="3" s="1"/>
  <c r="L19" i="3" s="1"/>
  <c r="M19" i="3" s="1"/>
  <c r="L21" i="1"/>
  <c r="M21" i="1" s="1"/>
  <c r="E22" i="1" s="1"/>
  <c r="H22" i="1" s="1"/>
  <c r="J19" i="3" l="1"/>
  <c r="I22" i="1"/>
  <c r="K22" i="1" s="1"/>
  <c r="J22" i="1" s="1"/>
  <c r="E20" i="3" l="1"/>
  <c r="H20" i="3" s="1"/>
  <c r="L22" i="1"/>
  <c r="M22" i="1" s="1"/>
  <c r="E23" i="1" s="1"/>
  <c r="H23" i="1" s="1"/>
  <c r="I20" i="3" l="1"/>
  <c r="K20" i="3" s="1"/>
  <c r="J20" i="3" s="1"/>
  <c r="I23" i="1"/>
  <c r="K23" i="1" s="1"/>
  <c r="J23" i="1" s="1"/>
  <c r="L20" i="3" l="1"/>
  <c r="M20" i="3" s="1"/>
  <c r="L23" i="1"/>
  <c r="M23" i="1" s="1"/>
  <c r="E24" i="1" s="1"/>
  <c r="H24" i="1" s="1"/>
  <c r="E21" i="3" l="1"/>
  <c r="H21" i="3" s="1"/>
  <c r="I24" i="1"/>
  <c r="K24" i="1" s="1"/>
  <c r="J24" i="1" s="1"/>
  <c r="I21" i="3" l="1"/>
  <c r="K21" i="3" s="1"/>
  <c r="L21" i="3" s="1"/>
  <c r="M21" i="3" s="1"/>
  <c r="L24" i="1"/>
  <c r="M24" i="1" s="1"/>
  <c r="E25" i="1" s="1"/>
  <c r="H25" i="1" s="1"/>
  <c r="J21" i="3" l="1"/>
  <c r="I25" i="1"/>
  <c r="K25" i="1" s="1"/>
  <c r="J25" i="1" s="1"/>
  <c r="E22" i="3" l="1"/>
  <c r="H22" i="3" s="1"/>
  <c r="L25" i="1"/>
  <c r="M25" i="1" s="1"/>
  <c r="E26" i="1" s="1"/>
  <c r="H26" i="1" s="1"/>
  <c r="I22" i="3" l="1"/>
  <c r="K22" i="3" s="1"/>
  <c r="L22" i="3" s="1"/>
  <c r="M22" i="3" s="1"/>
  <c r="I26" i="1"/>
  <c r="K26" i="1" s="1"/>
  <c r="J26" i="1" s="1"/>
  <c r="J22" i="3" l="1"/>
  <c r="L26" i="1"/>
  <c r="M26" i="1" s="1"/>
  <c r="E27" i="1" s="1"/>
  <c r="H27" i="1" s="1"/>
  <c r="I27" i="1" s="1"/>
  <c r="K27" i="1" s="1"/>
  <c r="J27" i="1" s="1"/>
  <c r="E23" i="3" l="1"/>
  <c r="H23" i="3" s="1"/>
  <c r="L27" i="1"/>
  <c r="M27" i="1" s="1"/>
  <c r="E28" i="1" s="1"/>
  <c r="H28" i="1" s="1"/>
  <c r="I23" i="3" l="1"/>
  <c r="K23" i="3" s="1"/>
  <c r="L23" i="3" s="1"/>
  <c r="M23" i="3" s="1"/>
  <c r="I28" i="1"/>
  <c r="K28" i="1" s="1"/>
  <c r="J28" i="1" s="1"/>
  <c r="J23" i="3" l="1"/>
  <c r="L28" i="1"/>
  <c r="M28" i="1" s="1"/>
  <c r="E29" i="1" s="1"/>
  <c r="H29" i="1" s="1"/>
  <c r="E24" i="3" l="1"/>
  <c r="H24" i="3" s="1"/>
  <c r="I29" i="1"/>
  <c r="K29" i="1" s="1"/>
  <c r="J29" i="1" s="1"/>
  <c r="I24" i="3" l="1"/>
  <c r="K24" i="3" s="1"/>
  <c r="L24" i="3" s="1"/>
  <c r="M24" i="3" s="1"/>
  <c r="L29" i="1"/>
  <c r="M29" i="1" s="1"/>
  <c r="E30" i="1" s="1"/>
  <c r="H30" i="1" s="1"/>
  <c r="J24" i="3" l="1"/>
  <c r="I30" i="1"/>
  <c r="K30" i="1" s="1"/>
  <c r="J30" i="1" s="1"/>
  <c r="E25" i="3" l="1"/>
  <c r="H25" i="3" s="1"/>
  <c r="L30" i="1"/>
  <c r="M30" i="1" s="1"/>
  <c r="E31" i="1" s="1"/>
  <c r="H31" i="1" s="1"/>
  <c r="I25" i="3" l="1"/>
  <c r="K25" i="3" s="1"/>
  <c r="L25" i="3" s="1"/>
  <c r="M25" i="3" s="1"/>
  <c r="I31" i="1"/>
  <c r="K31" i="1" s="1"/>
  <c r="J31" i="1" s="1"/>
  <c r="J25" i="3" l="1"/>
  <c r="L31" i="1"/>
  <c r="M31" i="1" s="1"/>
  <c r="E32" i="1" s="1"/>
  <c r="H32" i="1" s="1"/>
  <c r="I32" i="1" s="1"/>
  <c r="K32" i="1" s="1"/>
  <c r="J32" i="1" s="1"/>
  <c r="E26" i="3" l="1"/>
  <c r="H26" i="3" s="1"/>
  <c r="L32" i="1"/>
  <c r="M32" i="1" s="1"/>
  <c r="E33" i="1" s="1"/>
  <c r="H33" i="1" s="1"/>
  <c r="I33" i="1" s="1"/>
  <c r="K33" i="1" s="1"/>
  <c r="J33" i="1" s="1"/>
  <c r="I26" i="3" l="1"/>
  <c r="K26" i="3" s="1"/>
  <c r="L26" i="3" s="1"/>
  <c r="M26" i="3" s="1"/>
  <c r="L33" i="1"/>
  <c r="M33" i="1" s="1"/>
  <c r="E34" i="1" s="1"/>
  <c r="H34" i="1" s="1"/>
  <c r="J26" i="3" l="1"/>
  <c r="I34" i="1"/>
  <c r="K34" i="1" s="1"/>
  <c r="J34" i="1" s="1"/>
  <c r="E27" i="3" l="1"/>
  <c r="H27" i="3" s="1"/>
  <c r="L34" i="1"/>
  <c r="M34" i="1" s="1"/>
  <c r="E35" i="1" s="1"/>
  <c r="H35" i="1" s="1"/>
  <c r="I27" i="3" l="1"/>
  <c r="K27" i="3" s="1"/>
  <c r="L27" i="3" s="1"/>
  <c r="M27" i="3" s="1"/>
  <c r="I35" i="1"/>
  <c r="K35" i="1" s="1"/>
  <c r="J35" i="1" s="1"/>
  <c r="J27" i="3" l="1"/>
  <c r="L35" i="1"/>
  <c r="M35" i="1" s="1"/>
  <c r="E36" i="1" s="1"/>
  <c r="H36" i="1" s="1"/>
  <c r="E28" i="3" l="1"/>
  <c r="H28" i="3" s="1"/>
  <c r="I36" i="1"/>
  <c r="K36" i="1" s="1"/>
  <c r="J36" i="1" s="1"/>
  <c r="I28" i="3" l="1"/>
  <c r="K28" i="3" s="1"/>
  <c r="L28" i="3" s="1"/>
  <c r="M28" i="3" s="1"/>
  <c r="L36" i="1"/>
  <c r="M36" i="1" s="1"/>
  <c r="E37" i="1" s="1"/>
  <c r="H37" i="1" s="1"/>
  <c r="J28" i="3" l="1"/>
  <c r="I37" i="1"/>
  <c r="K37" i="1" s="1"/>
  <c r="J37" i="1" s="1"/>
  <c r="E29" i="3" l="1"/>
  <c r="H29" i="3" s="1"/>
  <c r="L37" i="1"/>
  <c r="M37" i="1" s="1"/>
  <c r="E38" i="1" s="1"/>
  <c r="H38" i="1" s="1"/>
  <c r="I29" i="3" l="1"/>
  <c r="K29" i="3" s="1"/>
  <c r="L29" i="3" s="1"/>
  <c r="M29" i="3" s="1"/>
  <c r="I38" i="1"/>
  <c r="K38" i="1" s="1"/>
  <c r="J38" i="1" s="1"/>
  <c r="J29" i="3" l="1"/>
  <c r="L38" i="1"/>
  <c r="M38" i="1" s="1"/>
  <c r="E39" i="1" s="1"/>
  <c r="H39" i="1" s="1"/>
  <c r="E30" i="3" l="1"/>
  <c r="H30" i="3" s="1"/>
  <c r="I39" i="1"/>
  <c r="K39" i="1" s="1"/>
  <c r="J39" i="1" s="1"/>
  <c r="I30" i="3" l="1"/>
  <c r="K30" i="3" s="1"/>
  <c r="L30" i="3" s="1"/>
  <c r="M30" i="3" s="1"/>
  <c r="L39" i="1"/>
  <c r="M39" i="1" s="1"/>
  <c r="E40" i="1" s="1"/>
  <c r="H40" i="1" s="1"/>
  <c r="J30" i="3" l="1"/>
  <c r="I40" i="1"/>
  <c r="K40" i="1" s="1"/>
  <c r="J40" i="1" s="1"/>
  <c r="E31" i="3" l="1"/>
  <c r="H31" i="3" s="1"/>
  <c r="L40" i="1"/>
  <c r="M40" i="1" s="1"/>
  <c r="E41" i="1" s="1"/>
  <c r="H41" i="1" s="1"/>
  <c r="I31" i="3" l="1"/>
  <c r="K31" i="3" s="1"/>
  <c r="L31" i="3" s="1"/>
  <c r="M31" i="3" s="1"/>
  <c r="I41" i="1"/>
  <c r="K41" i="1" s="1"/>
  <c r="J41" i="1" s="1"/>
  <c r="J31" i="3" l="1"/>
  <c r="L41" i="1"/>
  <c r="M41" i="1" s="1"/>
  <c r="E42" i="1" s="1"/>
  <c r="H42" i="1" s="1"/>
  <c r="E32" i="3" l="1"/>
  <c r="H32" i="3" s="1"/>
  <c r="I42" i="1"/>
  <c r="K42" i="1" s="1"/>
  <c r="J42" i="1" s="1"/>
  <c r="I32" i="3" l="1"/>
  <c r="K32" i="3" s="1"/>
  <c r="L32" i="3" s="1"/>
  <c r="M32" i="3" s="1"/>
  <c r="L42" i="1"/>
  <c r="M42" i="1" s="1"/>
  <c r="J32" i="3" l="1"/>
  <c r="L43" i="1"/>
  <c r="E33" i="3" l="1"/>
  <c r="H33" i="3" s="1"/>
  <c r="I33" i="3" l="1"/>
  <c r="K33" i="3" s="1"/>
  <c r="J33" i="3" s="1"/>
  <c r="L33" i="3" l="1"/>
  <c r="M33" i="3" s="1"/>
  <c r="E34" i="3" l="1"/>
  <c r="H34" i="3" s="1"/>
  <c r="I34" i="3" l="1"/>
  <c r="K34" i="3" s="1"/>
  <c r="L34" i="3" s="1"/>
  <c r="M34" i="3" s="1"/>
  <c r="J34" i="3" l="1"/>
  <c r="E35" i="3" l="1"/>
  <c r="H35" i="3" s="1"/>
  <c r="I35" i="3" l="1"/>
  <c r="K35" i="3" s="1"/>
  <c r="L35" i="3" s="1"/>
  <c r="M35" i="3" s="1"/>
  <c r="E36" i="3" s="1"/>
  <c r="H36" i="3" s="1"/>
  <c r="I36" i="3" l="1"/>
  <c r="K36" i="3" s="1"/>
  <c r="J36" i="3" s="1"/>
  <c r="J35" i="3"/>
  <c r="L36" i="3" l="1"/>
  <c r="M36" i="3" s="1"/>
  <c r="E37" i="3" s="1"/>
  <c r="H37" i="3" s="1"/>
  <c r="I37" i="3" l="1"/>
  <c r="K37" i="3" s="1"/>
  <c r="J37" i="3" s="1"/>
  <c r="L37" i="3" l="1"/>
  <c r="M37" i="3" l="1"/>
  <c r="E38" i="3" s="1"/>
  <c r="H38" i="3" s="1"/>
  <c r="I38" i="3" l="1"/>
  <c r="K38" i="3" s="1"/>
  <c r="J38" i="3" s="1"/>
  <c r="L38" i="3" l="1"/>
  <c r="M38" i="3" l="1"/>
  <c r="E39" i="3" s="1"/>
  <c r="H39" i="3" s="1"/>
  <c r="I39" i="3" l="1"/>
  <c r="K39" i="3" s="1"/>
  <c r="J39" i="3" s="1"/>
  <c r="L39" i="3" l="1"/>
  <c r="M39" i="3" l="1"/>
  <c r="E40" i="3" s="1"/>
  <c r="H40" i="3" s="1"/>
  <c r="I40" i="3" l="1"/>
  <c r="K40" i="3" s="1"/>
  <c r="J40" i="3" s="1"/>
  <c r="L40" i="3" l="1"/>
  <c r="M40" i="3" l="1"/>
  <c r="E41" i="3" s="1"/>
  <c r="H41" i="3" s="1"/>
  <c r="I41" i="3" l="1"/>
  <c r="K41" i="3" s="1"/>
  <c r="J41" i="3" s="1"/>
  <c r="L41" i="3" l="1"/>
  <c r="M41" i="3" l="1"/>
  <c r="E42" i="3" s="1"/>
  <c r="H42" i="3" s="1"/>
  <c r="I42" i="3" l="1"/>
  <c r="K42" i="3" s="1"/>
  <c r="J42" i="3" s="1"/>
  <c r="L42" i="3" l="1"/>
  <c r="L43" i="3" l="1"/>
  <c r="M42" i="3"/>
</calcChain>
</file>

<file path=xl/comments1.xml><?xml version="1.0" encoding="utf-8"?>
<comments xmlns="http://schemas.openxmlformats.org/spreadsheetml/2006/main">
  <authors>
    <author>LUNA SANCHEZ GEORGE STEVEN</author>
  </authors>
  <commentList>
    <comment ref="F11" authorId="0">
      <text>
        <r>
          <rPr>
            <sz val="9"/>
            <color indexed="81"/>
            <rFont val="Tahoma"/>
            <family val="2"/>
          </rPr>
          <t xml:space="preserve">Registrar Transacciones estimadas en cuenta en el mes. 
</t>
        </r>
      </text>
    </comment>
  </commentList>
</comments>
</file>

<file path=xl/comments2.xml><?xml version="1.0" encoding="utf-8"?>
<comments xmlns="http://schemas.openxmlformats.org/spreadsheetml/2006/main">
  <authors>
    <author>LUNA SANCHEZ GEORGE STEVEN</author>
  </authors>
  <commentList>
    <comment ref="F11" authorId="0">
      <text>
        <r>
          <rPr>
            <sz val="9"/>
            <color indexed="81"/>
            <rFont val="Tahoma"/>
            <family val="2"/>
          </rPr>
          <t>Registrar transacciones estimadas en cuenta</t>
        </r>
      </text>
    </comment>
  </commentList>
</comments>
</file>

<file path=xl/sharedStrings.xml><?xml version="1.0" encoding="utf-8"?>
<sst xmlns="http://schemas.openxmlformats.org/spreadsheetml/2006/main" count="47" uniqueCount="29">
  <si>
    <t>Saldo Medio</t>
  </si>
  <si>
    <t>Li</t>
  </si>
  <si>
    <t>Ls</t>
  </si>
  <si>
    <t>TED</t>
  </si>
  <si>
    <t>TEA</t>
  </si>
  <si>
    <t>Hasta 1,000</t>
  </si>
  <si>
    <t>de 1,000.01 a  2,000</t>
  </si>
  <si>
    <t>de 2,000.01 a 3,500</t>
  </si>
  <si>
    <t>de 3,500.01 a 5,000</t>
  </si>
  <si>
    <t>de 5,000.01 a 10,000</t>
  </si>
  <si>
    <t>de 10,000 a más</t>
  </si>
  <si>
    <t>Abono</t>
  </si>
  <si>
    <t>Retiro</t>
  </si>
  <si>
    <t>Interes</t>
  </si>
  <si>
    <t>Capital + Intereses</t>
  </si>
  <si>
    <t xml:space="preserve">Fecha </t>
  </si>
  <si>
    <t>N° Días</t>
  </si>
  <si>
    <t>SIMULADOR AHORRO CONFIANZA - CAMPAÑA CANAL DIGITAL</t>
  </si>
  <si>
    <t>Monto de Apertura</t>
  </si>
  <si>
    <t>Transacciones en Cuenta</t>
  </si>
  <si>
    <t>Capital Modificado</t>
  </si>
  <si>
    <t>FD</t>
  </si>
  <si>
    <t>Total Intereses</t>
  </si>
  <si>
    <t>Fecha de Apertura</t>
  </si>
  <si>
    <t>Saldo Medio (1)</t>
  </si>
  <si>
    <t>(1) El saldo promedio dentro del mes, es el resultado de dividir la suma de los saldos existentes en la cuenta de ahorro al cierre de cada día dentro del mes, entre el número de días que estuvo abierta la cuenta en el mismo periodo. El saldo promedio dentro del mes se calcula en forma diaria y determina la tasa de interés a pagar al cierre del día.</t>
  </si>
  <si>
    <t>- Esta operación financiera está afecta al Impuesto a las Transacciones Financieras (ITF) - 0.005%
- Este simulador considera el tarifario de campaña ahorro comun para aperturas digitales, con vigencia del 13.06.2022 al 13.08.2022
- Esta simulación es referencial y está sujeta a las transacciones que realices en tu cuenta, si quiere obtener información exacta, por favor acérquese a una de nuestras agencias.</t>
  </si>
  <si>
    <t>Saldo</t>
  </si>
  <si>
    <t>Parametro de Tarifario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</si>
</sst>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S/&quot;* #,##0.00_-;\-&quot;S/&quot;* #,##0.00_-;_-&quot;S/&quot;* &quot;-&quot;??_-;_-@_-"/>
    <numFmt numFmtId="43" formatCode="_-* #,##0.00_-;\-* #,##0.00_-;_-* &quot;-&quot;??_-;_-@_-"/>
    <numFmt numFmtId="164" formatCode="0.000%"/>
    <numFmt numFmtId="165" formatCode="_ * #,##0.00_ ;_ * \-#,##0.00_ ;_ * &quot;-&quot;??_ ;_ @_ "/>
    <numFmt numFmtId="166" formatCode="_-* #,##0.00_-;\-* #,##0.00_-;_-* &quot;-&quot;??_-;_-@"/>
    <numFmt numFmtId="167" formatCode="dd/mm/yyyy"/>
    <numFmt numFmtId="168" formatCode="_-* #,##0.00000000_-;\-* #,##0.00000000_-;_-* &quot;-&quot;??_-;_-@_-"/>
    <numFmt numFmtId="169" formatCode="_-* #,##0_-;\-* #,##0_-;_-* &quot;-&quot;??_-;_-@_-"/>
    <numFmt numFmtId="170" formatCode="dd/mm/yyyy;@"/>
  </numFmts>
  <fonts count="15" x14ac:knownFonts="1">
    <font>
      <sz val="11"/>
      <color theme="1"/>
      <name val="Calibri"/>
      <scheme val="minor"/>
    </font>
    <font>
      <sz val="11"/>
      <color theme="1"/>
      <name val="Calibri"/>
      <family val="2"/>
      <scheme val="minor"/>
    </font>
    <font>
      <sz val="11"/>
      <color rgb="FF7F7F7F"/>
      <name val="Calibri"/>
      <family val="2"/>
    </font>
    <font>
      <sz val="11"/>
      <color rgb="FF595959"/>
      <name val="Calibri"/>
      <family val="2"/>
    </font>
    <font>
      <sz val="11"/>
      <color theme="1"/>
      <name val="Calibri"/>
      <family val="2"/>
    </font>
    <font>
      <b/>
      <sz val="11"/>
      <color theme="1"/>
      <name val="Calibri"/>
      <family val="2"/>
    </font>
    <font>
      <b/>
      <sz val="11"/>
      <color rgb="FFFF0000"/>
      <name val="Calibri"/>
      <family val="2"/>
    </font>
    <font>
      <sz val="11"/>
      <color theme="1"/>
      <name val="Calibri"/>
      <family val="2"/>
      <scheme val="minor"/>
    </font>
    <font>
      <b/>
      <sz val="9"/>
      <color theme="1"/>
      <name val="Calibri"/>
      <family val="2"/>
    </font>
    <font>
      <b/>
      <sz val="11"/>
      <color theme="0"/>
      <name val="Calibri"/>
      <family val="2"/>
    </font>
    <font>
      <b/>
      <sz val="11"/>
      <color theme="1"/>
      <name val="Calibri"/>
      <family val="2"/>
      <scheme val="minor"/>
    </font>
    <font>
      <sz val="11"/>
      <color theme="0"/>
      <name val="Calibri"/>
      <family val="2"/>
      <scheme val="minor"/>
    </font>
    <font>
      <b/>
      <sz val="11"/>
      <color theme="0"/>
      <name val="Calibri"/>
      <family val="2"/>
    </font>
    <font>
      <b/>
      <sz val="16"/>
      <color theme="1"/>
      <name val="Calibri"/>
      <family val="2"/>
      <scheme val="minor"/>
    </font>
    <font>
      <sz val="9"/>
      <color indexed="81"/>
      <name val="Tahoma"/>
      <family val="2"/>
    </font>
  </fonts>
  <fills count="10">
    <fill>
      <patternFill patternType="none"/>
    </fill>
    <fill>
      <patternFill patternType="gray125"/>
    </fill>
    <fill>
      <patternFill patternType="solid">
        <fgColor rgb="FF7F7F7F"/>
        <bgColor rgb="FF7F7F7F"/>
      </patternFill>
    </fill>
    <fill>
      <patternFill patternType="solid">
        <fgColor rgb="FFDBE5F1"/>
        <bgColor rgb="FFDBE5F1"/>
      </patternFill>
    </fill>
    <fill>
      <patternFill patternType="solid">
        <fgColor rgb="FFF2F2F2"/>
        <bgColor rgb="FFF2F2F2"/>
      </patternFill>
    </fill>
    <fill>
      <patternFill patternType="solid">
        <fgColor rgb="FF366092"/>
        <bgColor rgb="FF366092"/>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249977111117893"/>
        <bgColor rgb="FFFFFF00"/>
      </patternFill>
    </fill>
    <fill>
      <patternFill patternType="solid">
        <fgColor rgb="FFFFFF00"/>
        <bgColor rgb="FFF2F2F2"/>
      </patternFill>
    </fill>
  </fills>
  <borders count="14">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4.9989318521683403E-2"/>
      </left>
      <right style="thin">
        <color theme="0" tint="-4.9989318521683403E-2"/>
      </right>
      <top style="thin">
        <color theme="0" tint="-4.9989318521683403E-2"/>
      </top>
      <bottom/>
      <diagonal/>
    </border>
  </borders>
  <cellStyleXfs count="4">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60">
    <xf numFmtId="0" fontId="0" fillId="0" borderId="0" xfId="0" applyFont="1" applyAlignment="1"/>
    <xf numFmtId="0" fontId="4" fillId="2" borderId="1" xfId="0" applyFont="1" applyFill="1" applyBorder="1"/>
    <xf numFmtId="0" fontId="5" fillId="3" borderId="1" xfId="0" applyFont="1" applyFill="1" applyBorder="1"/>
    <xf numFmtId="0" fontId="4" fillId="3" borderId="1" xfId="0" applyFont="1" applyFill="1" applyBorder="1"/>
    <xf numFmtId="0" fontId="6" fillId="3" borderId="1" xfId="0" applyFont="1" applyFill="1" applyBorder="1"/>
    <xf numFmtId="0" fontId="8" fillId="4" borderId="2" xfId="0" applyFont="1" applyFill="1" applyBorder="1"/>
    <xf numFmtId="0" fontId="8" fillId="4" borderId="3" xfId="0" applyFont="1" applyFill="1" applyBorder="1"/>
    <xf numFmtId="0" fontId="8" fillId="4" borderId="4" xfId="0" applyFont="1" applyFill="1" applyBorder="1" applyAlignment="1">
      <alignment horizontal="right"/>
    </xf>
    <xf numFmtId="0" fontId="8" fillId="4" borderId="3" xfId="0" applyFont="1" applyFill="1" applyBorder="1" applyAlignment="1">
      <alignment horizontal="right"/>
    </xf>
    <xf numFmtId="0" fontId="4" fillId="4" borderId="5" xfId="0" applyFont="1" applyFill="1" applyBorder="1"/>
    <xf numFmtId="0" fontId="4" fillId="4" borderId="6" xfId="0" applyFont="1" applyFill="1" applyBorder="1"/>
    <xf numFmtId="164" fontId="4" fillId="4" borderId="7" xfId="0" applyNumberFormat="1" applyFont="1" applyFill="1" applyBorder="1"/>
    <xf numFmtId="164" fontId="4" fillId="4" borderId="6" xfId="0" applyNumberFormat="1" applyFont="1" applyFill="1" applyBorder="1"/>
    <xf numFmtId="0" fontId="4" fillId="4" borderId="8" xfId="0" applyFont="1" applyFill="1" applyBorder="1"/>
    <xf numFmtId="0" fontId="4" fillId="4" borderId="9" xfId="0" applyFont="1" applyFill="1" applyBorder="1"/>
    <xf numFmtId="164" fontId="4" fillId="4" borderId="10" xfId="0" applyNumberFormat="1" applyFont="1" applyFill="1" applyBorder="1"/>
    <xf numFmtId="164" fontId="4" fillId="4" borderId="9" xfId="0" applyNumberFormat="1" applyFont="1" applyFill="1" applyBorder="1"/>
    <xf numFmtId="43" fontId="4" fillId="9" borderId="5" xfId="1" applyFont="1" applyFill="1" applyBorder="1"/>
    <xf numFmtId="0" fontId="2" fillId="2" borderId="1" xfId="0" applyFont="1" applyFill="1" applyBorder="1" applyProtection="1">
      <protection hidden="1"/>
    </xf>
    <xf numFmtId="0" fontId="3" fillId="2" borderId="1" xfId="0" applyFont="1" applyFill="1" applyBorder="1" applyProtection="1">
      <protection hidden="1"/>
    </xf>
    <xf numFmtId="10" fontId="3" fillId="2" borderId="1" xfId="3" applyNumberFormat="1" applyFont="1" applyFill="1" applyBorder="1" applyProtection="1">
      <protection hidden="1"/>
    </xf>
    <xf numFmtId="168" fontId="3" fillId="2" borderId="1" xfId="1" applyNumberFormat="1" applyFont="1" applyFill="1" applyBorder="1" applyProtection="1">
      <protection hidden="1"/>
    </xf>
    <xf numFmtId="0" fontId="2" fillId="0" borderId="0" xfId="0" applyFont="1" applyProtection="1">
      <protection hidden="1"/>
    </xf>
    <xf numFmtId="0" fontId="0" fillId="0" borderId="0" xfId="0" applyFont="1" applyAlignment="1" applyProtection="1">
      <protection hidden="1"/>
    </xf>
    <xf numFmtId="0" fontId="4" fillId="2" borderId="1" xfId="0" applyFont="1" applyFill="1" applyBorder="1" applyProtection="1">
      <protection hidden="1"/>
    </xf>
    <xf numFmtId="10" fontId="7" fillId="0" borderId="0" xfId="3" applyNumberFormat="1" applyFont="1" applyAlignment="1" applyProtection="1">
      <protection hidden="1"/>
    </xf>
    <xf numFmtId="168" fontId="0" fillId="0" borderId="0" xfId="1" applyNumberFormat="1" applyFont="1" applyAlignment="1" applyProtection="1">
      <protection hidden="1"/>
    </xf>
    <xf numFmtId="0" fontId="10" fillId="0" borderId="0" xfId="0" applyFont="1" applyAlignment="1" applyProtection="1">
      <protection hidden="1"/>
    </xf>
    <xf numFmtId="44" fontId="0" fillId="6" borderId="0" xfId="2" applyFont="1" applyFill="1" applyAlignment="1" applyProtection="1">
      <protection hidden="1"/>
    </xf>
    <xf numFmtId="170" fontId="1" fillId="6" borderId="0" xfId="2" applyNumberFormat="1" applyFont="1" applyFill="1" applyAlignment="1" applyProtection="1">
      <protection hidden="1"/>
    </xf>
    <xf numFmtId="169" fontId="0" fillId="0" borderId="0" xfId="1" applyNumberFormat="1" applyFont="1" applyAlignment="1" applyProtection="1">
      <protection hidden="1"/>
    </xf>
    <xf numFmtId="14" fontId="0" fillId="0" borderId="0" xfId="0" applyNumberFormat="1" applyFont="1" applyAlignment="1" applyProtection="1">
      <protection hidden="1"/>
    </xf>
    <xf numFmtId="0" fontId="9" fillId="5" borderId="13" xfId="0" applyFont="1" applyFill="1" applyBorder="1" applyAlignment="1" applyProtection="1">
      <alignment horizontal="center" vertical="center" wrapText="1"/>
      <protection hidden="1"/>
    </xf>
    <xf numFmtId="0" fontId="7" fillId="0" borderId="12" xfId="0" applyFont="1" applyBorder="1" applyProtection="1">
      <protection hidden="1"/>
    </xf>
    <xf numFmtId="167" fontId="0" fillId="0" borderId="12" xfId="0" applyNumberFormat="1" applyFont="1" applyBorder="1" applyAlignment="1" applyProtection="1">
      <protection hidden="1"/>
    </xf>
    <xf numFmtId="165" fontId="4" fillId="0" borderId="12" xfId="0" applyNumberFormat="1" applyFont="1" applyBorder="1" applyProtection="1">
      <protection hidden="1"/>
    </xf>
    <xf numFmtId="165" fontId="4" fillId="6" borderId="12" xfId="0" applyNumberFormat="1" applyFont="1" applyFill="1" applyBorder="1" applyProtection="1">
      <protection hidden="1"/>
    </xf>
    <xf numFmtId="10" fontId="4" fillId="0" borderId="12" xfId="3" applyNumberFormat="1" applyFont="1" applyFill="1" applyBorder="1" applyProtection="1">
      <protection hidden="1"/>
    </xf>
    <xf numFmtId="168" fontId="4" fillId="0" borderId="12" xfId="1" applyNumberFormat="1" applyFont="1" applyFill="1" applyBorder="1" applyProtection="1">
      <protection hidden="1"/>
    </xf>
    <xf numFmtId="43" fontId="0" fillId="0" borderId="0" xfId="0" applyNumberFormat="1" applyFont="1" applyAlignment="1" applyProtection="1">
      <protection hidden="1"/>
    </xf>
    <xf numFmtId="0" fontId="0" fillId="0" borderId="1" xfId="0" applyFont="1" applyBorder="1" applyAlignment="1" applyProtection="1">
      <protection hidden="1"/>
    </xf>
    <xf numFmtId="165" fontId="12" fillId="8" borderId="1" xfId="0" applyNumberFormat="1" applyFont="1" applyFill="1" applyBorder="1" applyProtection="1">
      <protection hidden="1"/>
    </xf>
    <xf numFmtId="166" fontId="4" fillId="0" borderId="1" xfId="0" applyNumberFormat="1" applyFont="1" applyBorder="1" applyProtection="1">
      <protection hidden="1"/>
    </xf>
    <xf numFmtId="10" fontId="4" fillId="2" borderId="1" xfId="3" applyNumberFormat="1" applyFont="1" applyFill="1" applyBorder="1" applyProtection="1">
      <protection hidden="1"/>
    </xf>
    <xf numFmtId="168" fontId="4" fillId="2" borderId="1" xfId="1" applyNumberFormat="1" applyFont="1" applyFill="1" applyBorder="1" applyProtection="1">
      <protection hidden="1"/>
    </xf>
    <xf numFmtId="10" fontId="0" fillId="0" borderId="0" xfId="3" applyNumberFormat="1" applyFont="1" applyAlignment="1" applyProtection="1">
      <protection hidden="1"/>
    </xf>
    <xf numFmtId="0" fontId="0" fillId="0" borderId="0" xfId="0" applyFont="1" applyAlignment="1" applyProtection="1">
      <alignment vertical="top" wrapText="1"/>
      <protection hidden="1"/>
    </xf>
    <xf numFmtId="0" fontId="4" fillId="0" borderId="12" xfId="0" applyFont="1" applyBorder="1" applyProtection="1">
      <protection hidden="1"/>
    </xf>
    <xf numFmtId="0" fontId="12" fillId="5" borderId="11" xfId="0" applyFont="1" applyFill="1" applyBorder="1" applyAlignment="1" applyProtection="1">
      <alignment horizontal="center" vertical="center" wrapText="1"/>
      <protection hidden="1"/>
    </xf>
    <xf numFmtId="0" fontId="12" fillId="5" borderId="13" xfId="0" applyFont="1" applyFill="1" applyBorder="1" applyAlignment="1" applyProtection="1">
      <alignment horizontal="center" vertical="center" wrapText="1"/>
      <protection hidden="1"/>
    </xf>
    <xf numFmtId="10" fontId="11" fillId="7" borderId="1" xfId="3" applyNumberFormat="1" applyFont="1" applyFill="1" applyBorder="1" applyAlignment="1" applyProtection="1">
      <alignment horizontal="center"/>
      <protection hidden="1"/>
    </xf>
    <xf numFmtId="0" fontId="0" fillId="0" borderId="0" xfId="0" quotePrefix="1" applyFont="1"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13" fillId="0" borderId="0" xfId="0" applyFont="1" applyAlignment="1" applyProtection="1">
      <alignment horizontal="center"/>
      <protection hidden="1"/>
    </xf>
    <xf numFmtId="0" fontId="9" fillId="5" borderId="11"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10" fontId="9" fillId="5" borderId="11" xfId="3" applyNumberFormat="1" applyFont="1" applyFill="1" applyBorder="1" applyAlignment="1" applyProtection="1">
      <alignment horizontal="center" vertical="center" wrapText="1"/>
      <protection hidden="1"/>
    </xf>
    <xf numFmtId="10" fontId="9" fillId="5" borderId="13" xfId="3" applyNumberFormat="1" applyFont="1" applyFill="1" applyBorder="1" applyAlignment="1" applyProtection="1">
      <alignment horizontal="center" vertical="center" wrapText="1"/>
      <protection hidden="1"/>
    </xf>
    <xf numFmtId="168" fontId="12" fillId="5" borderId="11" xfId="1" applyNumberFormat="1" applyFont="1" applyFill="1" applyBorder="1" applyAlignment="1" applyProtection="1">
      <alignment horizontal="center" vertical="center" wrapText="1"/>
      <protection hidden="1"/>
    </xf>
    <xf numFmtId="168" fontId="12" fillId="5" borderId="13" xfId="1" applyNumberFormat="1" applyFont="1" applyFill="1" applyBorder="1" applyAlignment="1" applyProtection="1">
      <alignment horizontal="center" vertical="center" wrapText="1"/>
      <protection hidden="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1</xdr:row>
      <xdr:rowOff>121607</xdr:rowOff>
    </xdr:from>
    <xdr:to>
      <xdr:col>6</xdr:col>
      <xdr:colOff>341352</xdr:colOff>
      <xdr:row>5</xdr:row>
      <xdr:rowOff>171055</xdr:rowOff>
    </xdr:to>
    <xdr:pic>
      <xdr:nvPicPr>
        <xdr:cNvPr id="13" name="12 Imagen"/>
        <xdr:cNvPicPr>
          <a:picLocks noChangeAspect="1"/>
        </xdr:cNvPicPr>
      </xdr:nvPicPr>
      <xdr:blipFill>
        <a:blip xmlns:r="http://schemas.openxmlformats.org/officeDocument/2006/relationships" r:embed="rId1"/>
        <a:stretch>
          <a:fillRect/>
        </a:stretch>
      </xdr:blipFill>
      <xdr:spPr>
        <a:xfrm>
          <a:off x="657225" y="816932"/>
          <a:ext cx="3179802" cy="8114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114300</xdr:colOff>
      <xdr:row>1</xdr:row>
      <xdr:rowOff>121607</xdr:rowOff>
    </xdr:from>
    <xdr:to>
      <xdr:col>5</xdr:col>
      <xdr:colOff>427077</xdr:colOff>
      <xdr:row>5</xdr:row>
      <xdr:rowOff>171055</xdr:rowOff>
    </xdr:to>
    <xdr:pic>
      <xdr:nvPicPr>
        <xdr:cNvPr id="2" name="1 Imagen"/>
        <xdr:cNvPicPr>
          <a:picLocks noChangeAspect="1"/>
        </xdr:cNvPicPr>
      </xdr:nvPicPr>
      <xdr:blipFill>
        <a:blip xmlns:r="http://schemas.openxmlformats.org/officeDocument/2006/relationships" r:embed="rId1"/>
        <a:stretch>
          <a:fillRect/>
        </a:stretch>
      </xdr:blipFill>
      <xdr:spPr>
        <a:xfrm>
          <a:off x="657225" y="245432"/>
          <a:ext cx="3179802" cy="81144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Y999"/>
  <sheetViews>
    <sheetView showGridLines="0" tabSelected="1" topLeftCell="A7" workbookViewId="0">
      <selection activeCell="I16" sqref="I16"/>
    </sheetView>
  </sheetViews>
  <sheetFormatPr baseColWidth="10" defaultColWidth="14.42578125" defaultRowHeight="15" customHeight="1" x14ac:dyDescent="0.25"/>
  <cols>
    <col min="1" max="1" width="2.28515625" style="23" customWidth="1"/>
    <col min="2" max="2" width="5.85546875" style="23" customWidth="1"/>
    <col min="3" max="3" width="7.42578125" style="23" customWidth="1"/>
    <col min="4" max="4" width="10.7109375" style="23" bestFit="1" customWidth="1"/>
    <col min="5" max="5" width="14.140625" style="23" customWidth="1"/>
    <col min="6" max="7" width="12" style="23" customWidth="1"/>
    <col min="8" max="8" width="13.42578125" style="23" bestFit="1" customWidth="1"/>
    <col min="9" max="9" width="12.140625" style="23" bestFit="1" customWidth="1"/>
    <col min="10" max="10" width="7.140625" style="45" bestFit="1" customWidth="1"/>
    <col min="11" max="11" width="12.5703125" style="26" customWidth="1"/>
    <col min="12" max="12" width="7.28515625" style="23" bestFit="1" customWidth="1"/>
    <col min="13" max="13" width="13" style="23" customWidth="1"/>
    <col min="14" max="14" width="2.7109375" style="23" customWidth="1"/>
    <col min="15" max="15" width="2.28515625" style="23" customWidth="1"/>
    <col min="16" max="25" width="10.7109375" style="23" customWidth="1"/>
    <col min="26" max="16384" width="14.42578125" style="23"/>
  </cols>
  <sheetData>
    <row r="1" spans="1:25" ht="9.75" customHeight="1" x14ac:dyDescent="0.25">
      <c r="A1" s="18"/>
      <c r="B1" s="19"/>
      <c r="C1" s="19"/>
      <c r="D1" s="19"/>
      <c r="E1" s="19"/>
      <c r="F1" s="19"/>
      <c r="G1" s="19"/>
      <c r="H1" s="19"/>
      <c r="I1" s="19"/>
      <c r="J1" s="20"/>
      <c r="K1" s="21"/>
      <c r="L1" s="19"/>
      <c r="M1" s="19"/>
      <c r="N1" s="19"/>
      <c r="O1" s="18"/>
      <c r="P1" s="22"/>
      <c r="Q1" s="22"/>
      <c r="R1" s="22"/>
      <c r="S1" s="22"/>
      <c r="T1" s="22"/>
      <c r="U1" s="22"/>
      <c r="V1" s="22"/>
      <c r="W1" s="22"/>
      <c r="X1" s="22"/>
      <c r="Y1" s="22"/>
    </row>
    <row r="2" spans="1:25" x14ac:dyDescent="0.25">
      <c r="A2" s="24"/>
      <c r="J2" s="25"/>
      <c r="O2" s="24"/>
    </row>
    <row r="3" spans="1:25" x14ac:dyDescent="0.25">
      <c r="A3" s="24"/>
      <c r="J3" s="25"/>
      <c r="O3" s="24"/>
    </row>
    <row r="4" spans="1:25" x14ac:dyDescent="0.25">
      <c r="A4" s="24"/>
      <c r="J4" s="25"/>
      <c r="O4" s="24"/>
    </row>
    <row r="5" spans="1:25" x14ac:dyDescent="0.25">
      <c r="A5" s="24"/>
      <c r="J5" s="25"/>
      <c r="O5" s="24"/>
    </row>
    <row r="6" spans="1:25" x14ac:dyDescent="0.25">
      <c r="A6" s="24"/>
      <c r="J6" s="25"/>
      <c r="O6" s="24"/>
    </row>
    <row r="7" spans="1:25" ht="21" x14ac:dyDescent="0.35">
      <c r="A7" s="24"/>
      <c r="C7" s="53" t="s">
        <v>17</v>
      </c>
      <c r="D7" s="53"/>
      <c r="E7" s="53"/>
      <c r="F7" s="53"/>
      <c r="G7" s="53"/>
      <c r="H7" s="53"/>
      <c r="I7" s="53"/>
      <c r="J7" s="53"/>
      <c r="K7" s="53"/>
      <c r="L7" s="53"/>
      <c r="M7" s="53"/>
      <c r="O7" s="24"/>
    </row>
    <row r="8" spans="1:25" x14ac:dyDescent="0.25">
      <c r="A8" s="24"/>
      <c r="J8" s="25"/>
      <c r="O8" s="24"/>
    </row>
    <row r="9" spans="1:25" x14ac:dyDescent="0.25">
      <c r="A9" s="24"/>
      <c r="C9" s="27" t="s">
        <v>18</v>
      </c>
      <c r="E9" s="28">
        <v>1000</v>
      </c>
      <c r="J9" s="25"/>
      <c r="O9" s="24"/>
    </row>
    <row r="10" spans="1:25" x14ac:dyDescent="0.25">
      <c r="A10" s="24"/>
      <c r="J10" s="25"/>
      <c r="O10" s="24"/>
    </row>
    <row r="11" spans="1:25" ht="15" customHeight="1" x14ac:dyDescent="0.25">
      <c r="A11" s="24"/>
      <c r="C11" s="48" t="s">
        <v>16</v>
      </c>
      <c r="D11" s="48" t="s">
        <v>15</v>
      </c>
      <c r="E11" s="54" t="s">
        <v>27</v>
      </c>
      <c r="F11" s="54" t="s">
        <v>19</v>
      </c>
      <c r="G11" s="54"/>
      <c r="H11" s="48" t="s">
        <v>20</v>
      </c>
      <c r="I11" s="48" t="s">
        <v>24</v>
      </c>
      <c r="J11" s="56" t="s">
        <v>4</v>
      </c>
      <c r="K11" s="58" t="s">
        <v>21</v>
      </c>
      <c r="L11" s="48" t="s">
        <v>13</v>
      </c>
      <c r="M11" s="48" t="s">
        <v>14</v>
      </c>
      <c r="O11" s="24"/>
    </row>
    <row r="12" spans="1:25" x14ac:dyDescent="0.25">
      <c r="A12" s="24"/>
      <c r="C12" s="49"/>
      <c r="D12" s="49"/>
      <c r="E12" s="55"/>
      <c r="F12" s="32" t="s">
        <v>11</v>
      </c>
      <c r="G12" s="32" t="s">
        <v>12</v>
      </c>
      <c r="H12" s="55"/>
      <c r="I12" s="55"/>
      <c r="J12" s="57"/>
      <c r="K12" s="59"/>
      <c r="L12" s="49"/>
      <c r="M12" s="49"/>
      <c r="O12" s="24"/>
    </row>
    <row r="13" spans="1:25" x14ac:dyDescent="0.25">
      <c r="A13" s="24"/>
      <c r="C13" s="33">
        <v>1</v>
      </c>
      <c r="D13" s="34">
        <v>44713</v>
      </c>
      <c r="E13" s="35">
        <f>+E9</f>
        <v>1000</v>
      </c>
      <c r="F13" s="36">
        <v>0</v>
      </c>
      <c r="G13" s="36">
        <v>500</v>
      </c>
      <c r="H13" s="35">
        <f>E13+F13-G13</f>
        <v>500</v>
      </c>
      <c r="I13" s="35">
        <f>AVERAGE(H13)</f>
        <v>500</v>
      </c>
      <c r="J13" s="37">
        <f t="shared" ref="J13:J42" si="0">VLOOKUP(K13,TEA,2,FALSE)</f>
        <v>7.4999999999999997E-3</v>
      </c>
      <c r="K13" s="38">
        <f t="shared" ref="K13:K42" si="1">VLOOKUP(I13,Tarifario,3,1)</f>
        <v>2.0755812172978949E-5</v>
      </c>
      <c r="L13" s="35">
        <f>H13*K13</f>
        <v>1.0377906086489475E-2</v>
      </c>
      <c r="M13" s="35">
        <f t="shared" ref="M13:M42" si="2">H13+L13</f>
        <v>500.01037790608649</v>
      </c>
      <c r="O13" s="24"/>
    </row>
    <row r="14" spans="1:25" x14ac:dyDescent="0.25">
      <c r="A14" s="24"/>
      <c r="C14" s="33">
        <v>2</v>
      </c>
      <c r="D14" s="34">
        <f>+D13+1</f>
        <v>44714</v>
      </c>
      <c r="E14" s="35">
        <f t="shared" ref="E14:E42" si="3">M13</f>
        <v>500.01037790608649</v>
      </c>
      <c r="F14" s="36">
        <v>0</v>
      </c>
      <c r="G14" s="36">
        <v>100</v>
      </c>
      <c r="H14" s="35">
        <f>E14+F14-G14</f>
        <v>400.01037790608649</v>
      </c>
      <c r="I14" s="35">
        <f>AVERAGE(H13:H14)</f>
        <v>450.00518895304322</v>
      </c>
      <c r="J14" s="37">
        <f t="shared" si="0"/>
        <v>7.4999999999999997E-3</v>
      </c>
      <c r="K14" s="38">
        <f t="shared" si="1"/>
        <v>2.0755812172978949E-5</v>
      </c>
      <c r="L14" s="35">
        <f t="shared" ref="L14:L42" si="4">H14*K14</f>
        <v>8.3025402710610596E-3</v>
      </c>
      <c r="M14" s="35">
        <f t="shared" si="2"/>
        <v>400.01868044635756</v>
      </c>
      <c r="O14" s="24"/>
    </row>
    <row r="15" spans="1:25" x14ac:dyDescent="0.25">
      <c r="A15" s="24"/>
      <c r="C15" s="33">
        <v>3</v>
      </c>
      <c r="D15" s="34">
        <f t="shared" ref="D15:D42" si="5">+D14+1</f>
        <v>44715</v>
      </c>
      <c r="E15" s="35">
        <f t="shared" si="3"/>
        <v>400.01868044635756</v>
      </c>
      <c r="F15" s="36">
        <v>3000</v>
      </c>
      <c r="G15" s="36">
        <v>100</v>
      </c>
      <c r="H15" s="35">
        <f t="shared" ref="H15:H42" si="6">E15+F15-G15</f>
        <v>3300.0186804463574</v>
      </c>
      <c r="I15" s="35">
        <f>AVERAGE(H13:H15)</f>
        <v>1400.0096861174814</v>
      </c>
      <c r="J15" s="37">
        <f t="shared" si="0"/>
        <v>1.2500000000000001E-2</v>
      </c>
      <c r="K15" s="38">
        <f t="shared" si="1"/>
        <v>3.450759536938186E-5</v>
      </c>
      <c r="L15" s="35">
        <f t="shared" si="4"/>
        <v>0.11387570933624436</v>
      </c>
      <c r="M15" s="35">
        <f t="shared" si="2"/>
        <v>3300.1325561556937</v>
      </c>
      <c r="O15" s="24"/>
    </row>
    <row r="16" spans="1:25" x14ac:dyDescent="0.25">
      <c r="A16" s="24"/>
      <c r="C16" s="33">
        <v>4</v>
      </c>
      <c r="D16" s="34">
        <f t="shared" si="5"/>
        <v>44716</v>
      </c>
      <c r="E16" s="35">
        <f t="shared" si="3"/>
        <v>3300.1325561556937</v>
      </c>
      <c r="F16" s="36">
        <v>0</v>
      </c>
      <c r="G16" s="36">
        <v>100</v>
      </c>
      <c r="H16" s="35">
        <f t="shared" si="6"/>
        <v>3200.1325561556937</v>
      </c>
      <c r="I16" s="35">
        <f>AVERAGE(H13:H16)</f>
        <v>1850.0404036270343</v>
      </c>
      <c r="J16" s="37">
        <f t="shared" si="0"/>
        <v>1.2500000000000001E-2</v>
      </c>
      <c r="K16" s="38">
        <f t="shared" si="1"/>
        <v>3.450759536938186E-5</v>
      </c>
      <c r="L16" s="35">
        <f t="shared" si="4"/>
        <v>0.11042887937620635</v>
      </c>
      <c r="M16" s="35">
        <f t="shared" si="2"/>
        <v>3200.24298503507</v>
      </c>
      <c r="O16" s="24"/>
    </row>
    <row r="17" spans="1:15" x14ac:dyDescent="0.25">
      <c r="A17" s="24"/>
      <c r="C17" s="33">
        <v>5</v>
      </c>
      <c r="D17" s="34">
        <f t="shared" si="5"/>
        <v>44717</v>
      </c>
      <c r="E17" s="35">
        <f t="shared" si="3"/>
        <v>3200.24298503507</v>
      </c>
      <c r="F17" s="36">
        <v>0</v>
      </c>
      <c r="G17" s="36">
        <v>100</v>
      </c>
      <c r="H17" s="35">
        <f t="shared" si="6"/>
        <v>3100.24298503507</v>
      </c>
      <c r="I17" s="35">
        <f>AVERAGE(H13:H17)</f>
        <v>2100.0809199086411</v>
      </c>
      <c r="J17" s="37">
        <f t="shared" si="0"/>
        <v>1.4999999999999999E-2</v>
      </c>
      <c r="K17" s="38">
        <f t="shared" si="1"/>
        <v>4.1358112150335913E-5</v>
      </c>
      <c r="L17" s="35">
        <f t="shared" si="4"/>
        <v>0.12822019706837259</v>
      </c>
      <c r="M17" s="35">
        <f t="shared" si="2"/>
        <v>3100.3712052321384</v>
      </c>
      <c r="O17" s="24"/>
    </row>
    <row r="18" spans="1:15" x14ac:dyDescent="0.25">
      <c r="A18" s="24"/>
      <c r="C18" s="33">
        <v>6</v>
      </c>
      <c r="D18" s="34">
        <f t="shared" si="5"/>
        <v>44718</v>
      </c>
      <c r="E18" s="35">
        <f t="shared" si="3"/>
        <v>3100.3712052321384</v>
      </c>
      <c r="F18" s="36">
        <v>0</v>
      </c>
      <c r="G18" s="36">
        <v>100</v>
      </c>
      <c r="H18" s="35">
        <f t="shared" si="6"/>
        <v>3000.3712052321384</v>
      </c>
      <c r="I18" s="35">
        <f>AVERAGE(H13:H18)</f>
        <v>2250.1293007958907</v>
      </c>
      <c r="J18" s="37">
        <f t="shared" si="0"/>
        <v>1.4999999999999999E-2</v>
      </c>
      <c r="K18" s="38">
        <f t="shared" si="1"/>
        <v>4.1358112150335913E-5</v>
      </c>
      <c r="L18" s="35">
        <f t="shared" si="4"/>
        <v>0.12408968879862931</v>
      </c>
      <c r="M18" s="35">
        <f t="shared" si="2"/>
        <v>3000.4952949209369</v>
      </c>
      <c r="O18" s="24"/>
    </row>
    <row r="19" spans="1:15" ht="15.75" customHeight="1" x14ac:dyDescent="0.25">
      <c r="A19" s="24"/>
      <c r="C19" s="33">
        <v>7</v>
      </c>
      <c r="D19" s="34">
        <f t="shared" si="5"/>
        <v>44719</v>
      </c>
      <c r="E19" s="35">
        <f t="shared" si="3"/>
        <v>3000.4952949209369</v>
      </c>
      <c r="F19" s="36">
        <v>0</v>
      </c>
      <c r="G19" s="36">
        <v>100</v>
      </c>
      <c r="H19" s="35">
        <f t="shared" si="6"/>
        <v>2900.4952949209369</v>
      </c>
      <c r="I19" s="35">
        <f>AVERAGE(H13:H19)</f>
        <v>2343.0387285280403</v>
      </c>
      <c r="J19" s="37">
        <f t="shared" si="0"/>
        <v>1.4999999999999999E-2</v>
      </c>
      <c r="K19" s="38">
        <f t="shared" si="1"/>
        <v>4.1358112150335913E-5</v>
      </c>
      <c r="L19" s="35">
        <f t="shared" si="4"/>
        <v>0.11995900969886175</v>
      </c>
      <c r="M19" s="35">
        <f t="shared" si="2"/>
        <v>2900.6152539306358</v>
      </c>
      <c r="O19" s="24"/>
    </row>
    <row r="20" spans="1:15" ht="15.75" customHeight="1" x14ac:dyDescent="0.25">
      <c r="A20" s="24"/>
      <c r="C20" s="33">
        <v>8</v>
      </c>
      <c r="D20" s="34">
        <f t="shared" si="5"/>
        <v>44720</v>
      </c>
      <c r="E20" s="35">
        <f t="shared" si="3"/>
        <v>2900.6152539306358</v>
      </c>
      <c r="F20" s="36">
        <v>1000</v>
      </c>
      <c r="G20" s="36">
        <v>100</v>
      </c>
      <c r="H20" s="35">
        <f t="shared" si="6"/>
        <v>3800.6152539306358</v>
      </c>
      <c r="I20" s="35">
        <f>AVERAGE(H13:H20)</f>
        <v>2525.2357942033645</v>
      </c>
      <c r="J20" s="37">
        <f t="shared" si="0"/>
        <v>1.4999999999999999E-2</v>
      </c>
      <c r="K20" s="38">
        <f t="shared" si="1"/>
        <v>4.1358112150335913E-5</v>
      </c>
      <c r="L20" s="35">
        <f t="shared" si="4"/>
        <v>0.15718627191234064</v>
      </c>
      <c r="M20" s="35">
        <f t="shared" si="2"/>
        <v>3800.7724402025483</v>
      </c>
      <c r="O20" s="24"/>
    </row>
    <row r="21" spans="1:15" ht="15.75" customHeight="1" x14ac:dyDescent="0.25">
      <c r="A21" s="24"/>
      <c r="C21" s="33">
        <v>9</v>
      </c>
      <c r="D21" s="34">
        <f t="shared" si="5"/>
        <v>44721</v>
      </c>
      <c r="E21" s="35">
        <f t="shared" si="3"/>
        <v>3800.7724402025483</v>
      </c>
      <c r="F21" s="36">
        <v>0</v>
      </c>
      <c r="G21" s="36">
        <v>100</v>
      </c>
      <c r="H21" s="35">
        <f t="shared" si="6"/>
        <v>3700.7724402025483</v>
      </c>
      <c r="I21" s="35">
        <f>AVERAGE(H13:H21)</f>
        <v>2655.8509770921628</v>
      </c>
      <c r="J21" s="37">
        <f t="shared" si="0"/>
        <v>1.4999999999999999E-2</v>
      </c>
      <c r="K21" s="38">
        <f t="shared" si="1"/>
        <v>4.1358112150335913E-5</v>
      </c>
      <c r="L21" s="35">
        <f t="shared" si="4"/>
        <v>0.15305696162476931</v>
      </c>
      <c r="M21" s="35">
        <f t="shared" si="2"/>
        <v>3700.9254971641731</v>
      </c>
      <c r="O21" s="24"/>
    </row>
    <row r="22" spans="1:15" ht="15.75" customHeight="1" x14ac:dyDescent="0.25">
      <c r="A22" s="24"/>
      <c r="C22" s="33">
        <v>10</v>
      </c>
      <c r="D22" s="34">
        <f t="shared" si="5"/>
        <v>44722</v>
      </c>
      <c r="E22" s="35">
        <f t="shared" si="3"/>
        <v>3700.9254971641731</v>
      </c>
      <c r="F22" s="36">
        <v>0</v>
      </c>
      <c r="G22" s="36">
        <v>100</v>
      </c>
      <c r="H22" s="35">
        <f t="shared" si="6"/>
        <v>3600.9254971641731</v>
      </c>
      <c r="I22" s="35">
        <f>AVERAGE(H13:H22)</f>
        <v>2750.358429099364</v>
      </c>
      <c r="J22" s="37">
        <f t="shared" si="0"/>
        <v>1.4999999999999999E-2</v>
      </c>
      <c r="K22" s="38">
        <f t="shared" si="1"/>
        <v>4.1358112150335913E-5</v>
      </c>
      <c r="L22" s="35">
        <f t="shared" si="4"/>
        <v>0.14892748055671998</v>
      </c>
      <c r="M22" s="35">
        <f t="shared" si="2"/>
        <v>3601.0744246447298</v>
      </c>
      <c r="O22" s="24"/>
    </row>
    <row r="23" spans="1:15" ht="15.75" customHeight="1" x14ac:dyDescent="0.25">
      <c r="A23" s="24"/>
      <c r="C23" s="33">
        <v>11</v>
      </c>
      <c r="D23" s="34">
        <f t="shared" si="5"/>
        <v>44723</v>
      </c>
      <c r="E23" s="35">
        <f t="shared" si="3"/>
        <v>3601.0744246447298</v>
      </c>
      <c r="F23" s="36">
        <v>0</v>
      </c>
      <c r="G23" s="36">
        <v>100</v>
      </c>
      <c r="H23" s="35">
        <f t="shared" si="6"/>
        <v>3501.0744246447298</v>
      </c>
      <c r="I23" s="35">
        <f>AVERAGE(H13:H23)</f>
        <v>2818.6053377853063</v>
      </c>
      <c r="J23" s="37">
        <f t="shared" si="0"/>
        <v>1.4999999999999999E-2</v>
      </c>
      <c r="K23" s="38">
        <f t="shared" si="1"/>
        <v>4.1358112150335913E-5</v>
      </c>
      <c r="L23" s="35">
        <f t="shared" si="4"/>
        <v>0.14479782870112951</v>
      </c>
      <c r="M23" s="35">
        <f t="shared" si="2"/>
        <v>3501.2192224734308</v>
      </c>
      <c r="O23" s="24"/>
    </row>
    <row r="24" spans="1:15" ht="15.75" customHeight="1" x14ac:dyDescent="0.25">
      <c r="A24" s="24"/>
      <c r="C24" s="33">
        <v>12</v>
      </c>
      <c r="D24" s="34">
        <f t="shared" si="5"/>
        <v>44724</v>
      </c>
      <c r="E24" s="35">
        <f t="shared" si="3"/>
        <v>3501.2192224734308</v>
      </c>
      <c r="F24" s="36">
        <v>0</v>
      </c>
      <c r="G24" s="36">
        <v>100</v>
      </c>
      <c r="H24" s="35">
        <f t="shared" si="6"/>
        <v>3401.2192224734308</v>
      </c>
      <c r="I24" s="35">
        <f>AVERAGE(H13:H24)</f>
        <v>2867.1564948426499</v>
      </c>
      <c r="J24" s="37">
        <f t="shared" si="0"/>
        <v>1.4999999999999999E-2</v>
      </c>
      <c r="K24" s="38">
        <f t="shared" si="1"/>
        <v>4.1358112150335913E-5</v>
      </c>
      <c r="L24" s="35">
        <f t="shared" si="4"/>
        <v>0.14066800605093446</v>
      </c>
      <c r="M24" s="35">
        <f t="shared" si="2"/>
        <v>3401.3598904794817</v>
      </c>
      <c r="O24" s="24"/>
    </row>
    <row r="25" spans="1:15" ht="15.75" customHeight="1" x14ac:dyDescent="0.25">
      <c r="A25" s="24"/>
      <c r="C25" s="33">
        <v>13</v>
      </c>
      <c r="D25" s="34">
        <f t="shared" si="5"/>
        <v>44725</v>
      </c>
      <c r="E25" s="35">
        <f t="shared" si="3"/>
        <v>3401.3598904794817</v>
      </c>
      <c r="F25" s="36">
        <v>2500</v>
      </c>
      <c r="G25" s="36">
        <v>100</v>
      </c>
      <c r="H25" s="35">
        <f t="shared" si="6"/>
        <v>5801.3598904794817</v>
      </c>
      <c r="I25" s="35">
        <f>AVERAGE(H13:H25)</f>
        <v>3092.8644483531757</v>
      </c>
      <c r="J25" s="37">
        <f t="shared" si="0"/>
        <v>1.4999999999999999E-2</v>
      </c>
      <c r="K25" s="38">
        <f t="shared" si="1"/>
        <v>4.1358112150335913E-5</v>
      </c>
      <c r="L25" s="35">
        <f t="shared" si="4"/>
        <v>0.23993329297491087</v>
      </c>
      <c r="M25" s="35">
        <f t="shared" si="2"/>
        <v>5801.5998237724561</v>
      </c>
      <c r="O25" s="24"/>
    </row>
    <row r="26" spans="1:15" ht="15.75" customHeight="1" x14ac:dyDescent="0.25">
      <c r="A26" s="24"/>
      <c r="C26" s="33">
        <v>14</v>
      </c>
      <c r="D26" s="34">
        <f t="shared" si="5"/>
        <v>44726</v>
      </c>
      <c r="E26" s="35">
        <f t="shared" si="3"/>
        <v>5801.5998237724561</v>
      </c>
      <c r="F26" s="36">
        <v>0</v>
      </c>
      <c r="G26" s="36">
        <v>100</v>
      </c>
      <c r="H26" s="35">
        <f t="shared" si="6"/>
        <v>5701.5998237724561</v>
      </c>
      <c r="I26" s="35">
        <f>AVERAGE(H13:H26)</f>
        <v>3279.2026894545529</v>
      </c>
      <c r="J26" s="37">
        <f t="shared" si="0"/>
        <v>1.4999999999999999E-2</v>
      </c>
      <c r="K26" s="38">
        <f t="shared" si="1"/>
        <v>4.1358112150335913E-5</v>
      </c>
      <c r="L26" s="35">
        <f t="shared" si="4"/>
        <v>0.23580740494791672</v>
      </c>
      <c r="M26" s="35">
        <f t="shared" si="2"/>
        <v>5701.8356311774041</v>
      </c>
      <c r="O26" s="24"/>
    </row>
    <row r="27" spans="1:15" ht="15.75" customHeight="1" x14ac:dyDescent="0.25">
      <c r="A27" s="24"/>
      <c r="C27" s="33">
        <v>15</v>
      </c>
      <c r="D27" s="34">
        <f t="shared" si="5"/>
        <v>44727</v>
      </c>
      <c r="E27" s="35">
        <f t="shared" si="3"/>
        <v>5701.8356311774041</v>
      </c>
      <c r="F27" s="36">
        <v>0</v>
      </c>
      <c r="G27" s="36">
        <v>100</v>
      </c>
      <c r="H27" s="35">
        <f t="shared" si="6"/>
        <v>5601.8356311774041</v>
      </c>
      <c r="I27" s="35">
        <f>AVERAGE(H13:H27)</f>
        <v>3434.0448855694099</v>
      </c>
      <c r="J27" s="37">
        <f t="shared" si="0"/>
        <v>1.4999999999999999E-2</v>
      </c>
      <c r="K27" s="38">
        <f t="shared" si="1"/>
        <v>4.1358112150335913E-5</v>
      </c>
      <c r="L27" s="35">
        <f t="shared" si="4"/>
        <v>0.23168134628198284</v>
      </c>
      <c r="M27" s="35">
        <f t="shared" si="2"/>
        <v>5602.0673125236863</v>
      </c>
      <c r="O27" s="24"/>
    </row>
    <row r="28" spans="1:15" ht="15.75" customHeight="1" x14ac:dyDescent="0.25">
      <c r="A28" s="24"/>
      <c r="C28" s="33">
        <v>16</v>
      </c>
      <c r="D28" s="34">
        <f t="shared" si="5"/>
        <v>44728</v>
      </c>
      <c r="E28" s="35">
        <f t="shared" si="3"/>
        <v>5602.0673125236863</v>
      </c>
      <c r="F28" s="36">
        <v>1000</v>
      </c>
      <c r="G28" s="36">
        <v>100</v>
      </c>
      <c r="H28" s="35">
        <f t="shared" si="6"/>
        <v>6502.0673125236863</v>
      </c>
      <c r="I28" s="35">
        <f>AVERAGE(H13:H28)</f>
        <v>3625.796287254052</v>
      </c>
      <c r="J28" s="37">
        <f t="shared" si="0"/>
        <v>1.7999999999999999E-2</v>
      </c>
      <c r="K28" s="38">
        <f t="shared" si="1"/>
        <v>4.9556556019902942E-5</v>
      </c>
      <c r="L28" s="35">
        <f t="shared" si="4"/>
        <v>0.32222006301825984</v>
      </c>
      <c r="M28" s="35">
        <f t="shared" si="2"/>
        <v>6502.3895325867043</v>
      </c>
      <c r="O28" s="24"/>
    </row>
    <row r="29" spans="1:15" ht="15.75" customHeight="1" x14ac:dyDescent="0.25">
      <c r="A29" s="24"/>
      <c r="C29" s="33">
        <v>17</v>
      </c>
      <c r="D29" s="34">
        <f t="shared" si="5"/>
        <v>44729</v>
      </c>
      <c r="E29" s="35">
        <f t="shared" si="3"/>
        <v>6502.3895325867043</v>
      </c>
      <c r="F29" s="36">
        <v>0</v>
      </c>
      <c r="G29" s="36">
        <v>100</v>
      </c>
      <c r="H29" s="35">
        <f t="shared" si="6"/>
        <v>6402.3895325867043</v>
      </c>
      <c r="I29" s="35">
        <f>AVERAGE(H13:H29)</f>
        <v>3789.1253016853843</v>
      </c>
      <c r="J29" s="37">
        <f t="shared" si="0"/>
        <v>1.7999999999999999E-2</v>
      </c>
      <c r="K29" s="38">
        <f t="shared" si="1"/>
        <v>4.9556556019902942E-5</v>
      </c>
      <c r="L29" s="35">
        <f t="shared" si="4"/>
        <v>0.31728037553287325</v>
      </c>
      <c r="M29" s="35">
        <f t="shared" si="2"/>
        <v>6402.7068129622376</v>
      </c>
      <c r="O29" s="24"/>
    </row>
    <row r="30" spans="1:15" ht="15.75" customHeight="1" x14ac:dyDescent="0.25">
      <c r="A30" s="24"/>
      <c r="C30" s="33">
        <v>18</v>
      </c>
      <c r="D30" s="34">
        <f t="shared" si="5"/>
        <v>44730</v>
      </c>
      <c r="E30" s="35">
        <f t="shared" si="3"/>
        <v>6402.7068129622376</v>
      </c>
      <c r="F30" s="36">
        <v>0</v>
      </c>
      <c r="G30" s="36">
        <v>100</v>
      </c>
      <c r="H30" s="35">
        <f t="shared" si="6"/>
        <v>6302.7068129622376</v>
      </c>
      <c r="I30" s="35">
        <f>AVERAGE(H13:H30)</f>
        <v>3928.7687189785429</v>
      </c>
      <c r="J30" s="37">
        <f t="shared" si="0"/>
        <v>1.7999999999999999E-2</v>
      </c>
      <c r="K30" s="38">
        <f t="shared" si="1"/>
        <v>4.9556556019902942E-5</v>
      </c>
      <c r="L30" s="35">
        <f t="shared" si="4"/>
        <v>0.31234044325358706</v>
      </c>
      <c r="M30" s="35">
        <f t="shared" si="2"/>
        <v>6303.0191534054911</v>
      </c>
      <c r="O30" s="24"/>
    </row>
    <row r="31" spans="1:15" ht="15.75" customHeight="1" x14ac:dyDescent="0.25">
      <c r="A31" s="24"/>
      <c r="C31" s="33">
        <v>19</v>
      </c>
      <c r="D31" s="34">
        <f t="shared" si="5"/>
        <v>44731</v>
      </c>
      <c r="E31" s="35">
        <f t="shared" si="3"/>
        <v>6303.0191534054911</v>
      </c>
      <c r="F31" s="36">
        <v>0</v>
      </c>
      <c r="G31" s="36">
        <v>100</v>
      </c>
      <c r="H31" s="35">
        <f t="shared" si="6"/>
        <v>6203.0191534054911</v>
      </c>
      <c r="I31" s="35">
        <f>AVERAGE(H13:H31)</f>
        <v>4048.4661102641717</v>
      </c>
      <c r="J31" s="37">
        <f t="shared" si="0"/>
        <v>1.7999999999999999E-2</v>
      </c>
      <c r="K31" s="38">
        <f t="shared" si="1"/>
        <v>4.9556556019902942E-5</v>
      </c>
      <c r="L31" s="35">
        <f t="shared" si="4"/>
        <v>0.30740026616827015</v>
      </c>
      <c r="M31" s="35">
        <f t="shared" si="2"/>
        <v>6203.326553671659</v>
      </c>
      <c r="O31" s="24"/>
    </row>
    <row r="32" spans="1:15" ht="15.75" customHeight="1" x14ac:dyDescent="0.25">
      <c r="A32" s="24"/>
      <c r="C32" s="33">
        <v>20</v>
      </c>
      <c r="D32" s="34">
        <f t="shared" si="5"/>
        <v>44732</v>
      </c>
      <c r="E32" s="35">
        <f t="shared" si="3"/>
        <v>6203.326553671659</v>
      </c>
      <c r="F32" s="36">
        <v>3000</v>
      </c>
      <c r="G32" s="36">
        <v>100</v>
      </c>
      <c r="H32" s="35">
        <f t="shared" si="6"/>
        <v>9103.326553671659</v>
      </c>
      <c r="I32" s="35">
        <f>AVERAGE(H13:H32)</f>
        <v>4301.2091324345465</v>
      </c>
      <c r="J32" s="37">
        <f t="shared" si="0"/>
        <v>1.7999999999999999E-2</v>
      </c>
      <c r="K32" s="38">
        <f t="shared" si="1"/>
        <v>4.9556556019902942E-5</v>
      </c>
      <c r="L32" s="35">
        <f t="shared" si="4"/>
        <v>0.45112951232449955</v>
      </c>
      <c r="M32" s="35">
        <f t="shared" si="2"/>
        <v>9103.7776831839838</v>
      </c>
      <c r="O32" s="24"/>
    </row>
    <row r="33" spans="1:17" ht="15.75" customHeight="1" x14ac:dyDescent="0.25">
      <c r="A33" s="24"/>
      <c r="C33" s="33">
        <v>21</v>
      </c>
      <c r="D33" s="34">
        <f t="shared" si="5"/>
        <v>44733</v>
      </c>
      <c r="E33" s="35">
        <f t="shared" si="3"/>
        <v>9103.7776831839838</v>
      </c>
      <c r="F33" s="36">
        <v>0</v>
      </c>
      <c r="G33" s="36">
        <v>100</v>
      </c>
      <c r="H33" s="35">
        <f t="shared" si="6"/>
        <v>9003.7776831839838</v>
      </c>
      <c r="I33" s="35">
        <f>AVERAGE(H13:H33)</f>
        <v>4525.1409681845198</v>
      </c>
      <c r="J33" s="37">
        <f t="shared" si="0"/>
        <v>1.7999999999999999E-2</v>
      </c>
      <c r="K33" s="38">
        <f t="shared" si="1"/>
        <v>4.9556556019902942E-5</v>
      </c>
      <c r="L33" s="35">
        <f t="shared" si="4"/>
        <v>0.446196213147459</v>
      </c>
      <c r="M33" s="35">
        <f t="shared" si="2"/>
        <v>9004.2238793971319</v>
      </c>
      <c r="O33" s="24"/>
    </row>
    <row r="34" spans="1:17" ht="15.75" customHeight="1" x14ac:dyDescent="0.25">
      <c r="A34" s="24"/>
      <c r="C34" s="33">
        <v>22</v>
      </c>
      <c r="D34" s="34">
        <f t="shared" si="5"/>
        <v>44734</v>
      </c>
      <c r="E34" s="35">
        <f t="shared" si="3"/>
        <v>9004.2238793971319</v>
      </c>
      <c r="F34" s="36">
        <v>0</v>
      </c>
      <c r="G34" s="36">
        <v>100</v>
      </c>
      <c r="H34" s="35">
        <f t="shared" si="6"/>
        <v>8904.2238793971319</v>
      </c>
      <c r="I34" s="35">
        <f>AVERAGE(H13:H34)</f>
        <v>4724.1901914214568</v>
      </c>
      <c r="J34" s="37">
        <f t="shared" si="0"/>
        <v>1.7999999999999999E-2</v>
      </c>
      <c r="K34" s="38">
        <f t="shared" si="1"/>
        <v>4.9556556019902942E-5</v>
      </c>
      <c r="L34" s="35">
        <f t="shared" si="4"/>
        <v>0.44126266949310144</v>
      </c>
      <c r="M34" s="35">
        <f t="shared" si="2"/>
        <v>8904.6651420666258</v>
      </c>
      <c r="O34" s="24"/>
    </row>
    <row r="35" spans="1:17" ht="15.75" customHeight="1" x14ac:dyDescent="0.25">
      <c r="A35" s="24"/>
      <c r="C35" s="33">
        <v>23</v>
      </c>
      <c r="D35" s="34">
        <f t="shared" si="5"/>
        <v>44735</v>
      </c>
      <c r="E35" s="35">
        <f t="shared" si="3"/>
        <v>8904.6651420666258</v>
      </c>
      <c r="F35" s="36">
        <v>2000</v>
      </c>
      <c r="G35" s="36">
        <v>100</v>
      </c>
      <c r="H35" s="35">
        <f t="shared" si="6"/>
        <v>10804.665142066626</v>
      </c>
      <c r="I35" s="35">
        <f>AVERAGE(H13:H35)</f>
        <v>4988.5586675364639</v>
      </c>
      <c r="J35" s="37">
        <f t="shared" si="0"/>
        <v>1.7999999999999999E-2</v>
      </c>
      <c r="K35" s="38">
        <f t="shared" si="1"/>
        <v>4.9556556019902942E-5</v>
      </c>
      <c r="L35" s="35">
        <f t="shared" si="4"/>
        <v>0.53544199338911735</v>
      </c>
      <c r="M35" s="35">
        <f t="shared" si="2"/>
        <v>10805.200584060014</v>
      </c>
      <c r="O35" s="24"/>
    </row>
    <row r="36" spans="1:17" ht="15.75" customHeight="1" x14ac:dyDescent="0.25">
      <c r="A36" s="24"/>
      <c r="C36" s="33">
        <v>24</v>
      </c>
      <c r="D36" s="34">
        <f t="shared" si="5"/>
        <v>44736</v>
      </c>
      <c r="E36" s="35">
        <f t="shared" si="3"/>
        <v>10805.200584060014</v>
      </c>
      <c r="F36" s="36">
        <v>0</v>
      </c>
      <c r="G36" s="36">
        <v>100</v>
      </c>
      <c r="H36" s="35">
        <f t="shared" si="6"/>
        <v>10705.200584060014</v>
      </c>
      <c r="I36" s="35">
        <f>AVERAGE(H13:H36)</f>
        <v>5226.7520807249457</v>
      </c>
      <c r="J36" s="37">
        <f t="shared" si="0"/>
        <v>2.5000000000000001E-2</v>
      </c>
      <c r="K36" s="38">
        <f t="shared" si="1"/>
        <v>6.8592942917167221E-5</v>
      </c>
      <c r="L36" s="35">
        <f t="shared" si="4"/>
        <v>0.73430121257925374</v>
      </c>
      <c r="M36" s="35">
        <f t="shared" si="2"/>
        <v>10705.934885272593</v>
      </c>
      <c r="O36" s="24"/>
    </row>
    <row r="37" spans="1:17" ht="15.75" customHeight="1" x14ac:dyDescent="0.25">
      <c r="A37" s="24"/>
      <c r="C37" s="33">
        <v>25</v>
      </c>
      <c r="D37" s="34">
        <f t="shared" si="5"/>
        <v>44737</v>
      </c>
      <c r="E37" s="35">
        <f t="shared" si="3"/>
        <v>10705.934885272593</v>
      </c>
      <c r="F37" s="36">
        <v>0</v>
      </c>
      <c r="G37" s="36">
        <v>100</v>
      </c>
      <c r="H37" s="35">
        <f t="shared" si="6"/>
        <v>10605.934885272593</v>
      </c>
      <c r="I37" s="35">
        <f>AVERAGE(H13:H37)</f>
        <v>5441.9193929068515</v>
      </c>
      <c r="J37" s="37">
        <f t="shared" si="0"/>
        <v>2.5000000000000001E-2</v>
      </c>
      <c r="K37" s="38">
        <f t="shared" si="1"/>
        <v>6.8592942917167221E-5</v>
      </c>
      <c r="L37" s="35">
        <f t="shared" si="4"/>
        <v>0.72749228616869543</v>
      </c>
      <c r="M37" s="35">
        <f t="shared" si="2"/>
        <v>10606.662377558761</v>
      </c>
      <c r="O37" s="24"/>
    </row>
    <row r="38" spans="1:17" ht="15.75" customHeight="1" x14ac:dyDescent="0.25">
      <c r="A38" s="24"/>
      <c r="C38" s="33">
        <v>26</v>
      </c>
      <c r="D38" s="34">
        <f t="shared" si="5"/>
        <v>44738</v>
      </c>
      <c r="E38" s="35">
        <f t="shared" si="3"/>
        <v>10606.662377558761</v>
      </c>
      <c r="F38" s="36">
        <v>0</v>
      </c>
      <c r="G38" s="36">
        <v>100</v>
      </c>
      <c r="H38" s="35">
        <f t="shared" si="6"/>
        <v>10506.662377558761</v>
      </c>
      <c r="I38" s="35">
        <f>AVERAGE(H13:H38)</f>
        <v>5636.7172000088476</v>
      </c>
      <c r="J38" s="37">
        <f t="shared" si="0"/>
        <v>2.5000000000000001E-2</v>
      </c>
      <c r="K38" s="38">
        <f t="shared" si="1"/>
        <v>6.8592942917167221E-5</v>
      </c>
      <c r="L38" s="35">
        <f t="shared" si="4"/>
        <v>0.72068289271383656</v>
      </c>
      <c r="M38" s="35">
        <f t="shared" si="2"/>
        <v>10507.383060451475</v>
      </c>
      <c r="O38" s="24"/>
    </row>
    <row r="39" spans="1:17" ht="15.75" customHeight="1" x14ac:dyDescent="0.25">
      <c r="A39" s="24"/>
      <c r="C39" s="33">
        <v>27</v>
      </c>
      <c r="D39" s="34">
        <f t="shared" si="5"/>
        <v>44739</v>
      </c>
      <c r="E39" s="35">
        <f t="shared" si="3"/>
        <v>10507.383060451475</v>
      </c>
      <c r="F39" s="36">
        <v>0</v>
      </c>
      <c r="G39" s="36">
        <v>100</v>
      </c>
      <c r="H39" s="35">
        <f t="shared" si="6"/>
        <v>10407.383060451475</v>
      </c>
      <c r="I39" s="35">
        <f>AVERAGE(H13:H39)</f>
        <v>5813.4085281733896</v>
      </c>
      <c r="J39" s="37">
        <f t="shared" si="0"/>
        <v>2.5000000000000001E-2</v>
      </c>
      <c r="K39" s="38">
        <f t="shared" si="1"/>
        <v>6.8592942917167221E-5</v>
      </c>
      <c r="L39" s="35">
        <f t="shared" si="4"/>
        <v>0.71387303218264109</v>
      </c>
      <c r="M39" s="35">
        <f t="shared" si="2"/>
        <v>10408.096933483657</v>
      </c>
      <c r="O39" s="24"/>
    </row>
    <row r="40" spans="1:17" ht="15.75" customHeight="1" x14ac:dyDescent="0.25">
      <c r="A40" s="24"/>
      <c r="C40" s="33">
        <v>28</v>
      </c>
      <c r="D40" s="34">
        <f t="shared" si="5"/>
        <v>44740</v>
      </c>
      <c r="E40" s="35">
        <f t="shared" si="3"/>
        <v>10408.096933483657</v>
      </c>
      <c r="F40" s="36">
        <v>2000</v>
      </c>
      <c r="G40" s="36">
        <v>100</v>
      </c>
      <c r="H40" s="35">
        <f t="shared" si="6"/>
        <v>12308.096933483657</v>
      </c>
      <c r="I40" s="35">
        <f>AVERAGE(H13:H40)</f>
        <v>6045.3616855058999</v>
      </c>
      <c r="J40" s="37">
        <f t="shared" si="0"/>
        <v>2.5000000000000001E-2</v>
      </c>
      <c r="K40" s="38">
        <f t="shared" si="1"/>
        <v>6.8592942917167221E-5</v>
      </c>
      <c r="L40" s="35">
        <f t="shared" si="4"/>
        <v>0.84424859037740541</v>
      </c>
      <c r="M40" s="35">
        <f t="shared" si="2"/>
        <v>12308.941182074035</v>
      </c>
      <c r="O40" s="24"/>
    </row>
    <row r="41" spans="1:17" ht="15.75" customHeight="1" x14ac:dyDescent="0.25">
      <c r="A41" s="24"/>
      <c r="C41" s="33">
        <v>29</v>
      </c>
      <c r="D41" s="34">
        <f t="shared" si="5"/>
        <v>44741</v>
      </c>
      <c r="E41" s="35">
        <f t="shared" si="3"/>
        <v>12308.941182074035</v>
      </c>
      <c r="F41" s="36">
        <v>0</v>
      </c>
      <c r="G41" s="36">
        <v>100</v>
      </c>
      <c r="H41" s="35">
        <f t="shared" si="6"/>
        <v>12208.941182074035</v>
      </c>
      <c r="I41" s="35">
        <f>AVERAGE(H13:H41)</f>
        <v>6257.8989095254901</v>
      </c>
      <c r="J41" s="37">
        <f t="shared" si="0"/>
        <v>2.5000000000000001E-2</v>
      </c>
      <c r="K41" s="38">
        <f t="shared" si="1"/>
        <v>6.8592942917167221E-5</v>
      </c>
      <c r="L41" s="35">
        <f t="shared" si="4"/>
        <v>0.83744720558105634</v>
      </c>
      <c r="M41" s="35">
        <f t="shared" si="2"/>
        <v>12209.778629279615</v>
      </c>
      <c r="O41" s="24"/>
    </row>
    <row r="42" spans="1:17" ht="15.75" customHeight="1" x14ac:dyDescent="0.25">
      <c r="A42" s="24"/>
      <c r="C42" s="47">
        <v>30</v>
      </c>
      <c r="D42" s="34">
        <f t="shared" si="5"/>
        <v>44742</v>
      </c>
      <c r="E42" s="35">
        <f t="shared" si="3"/>
        <v>12209.778629279615</v>
      </c>
      <c r="F42" s="36">
        <v>0</v>
      </c>
      <c r="G42" s="36">
        <v>100</v>
      </c>
      <c r="H42" s="35">
        <f t="shared" si="6"/>
        <v>12109.778629279615</v>
      </c>
      <c r="I42" s="35">
        <f>AVERAGE(H13:H42)</f>
        <v>6452.9615668506276</v>
      </c>
      <c r="J42" s="37">
        <f t="shared" si="0"/>
        <v>2.5000000000000001E-2</v>
      </c>
      <c r="K42" s="38">
        <f t="shared" si="1"/>
        <v>6.8592942917167221E-5</v>
      </c>
      <c r="L42" s="35">
        <f t="shared" si="4"/>
        <v>0.83064535425770814</v>
      </c>
      <c r="M42" s="35">
        <f t="shared" si="2"/>
        <v>12110.609274633873</v>
      </c>
      <c r="O42" s="24"/>
      <c r="Q42" s="39"/>
    </row>
    <row r="43" spans="1:17" ht="15.75" customHeight="1" x14ac:dyDescent="0.25">
      <c r="A43" s="24"/>
      <c r="C43" s="40"/>
      <c r="D43" s="40"/>
      <c r="E43" s="40"/>
      <c r="F43" s="40"/>
      <c r="G43" s="40"/>
      <c r="H43" s="40"/>
      <c r="I43" s="40"/>
      <c r="J43" s="50" t="s">
        <v>22</v>
      </c>
      <c r="K43" s="50"/>
      <c r="L43" s="41">
        <f>SUM(L13:L42)</f>
        <v>10.609274633874335</v>
      </c>
      <c r="M43" s="42"/>
      <c r="O43" s="24"/>
    </row>
    <row r="44" spans="1:17" ht="9.75" customHeight="1" x14ac:dyDescent="0.25">
      <c r="A44" s="24"/>
      <c r="B44" s="24"/>
      <c r="C44" s="24"/>
      <c r="D44" s="24"/>
      <c r="E44" s="24"/>
      <c r="F44" s="24"/>
      <c r="G44" s="24"/>
      <c r="H44" s="24"/>
      <c r="I44" s="24"/>
      <c r="J44" s="43"/>
      <c r="K44" s="44"/>
      <c r="L44" s="24"/>
      <c r="M44" s="24"/>
      <c r="N44" s="24"/>
      <c r="O44" s="24"/>
    </row>
    <row r="45" spans="1:17" ht="15.75" customHeight="1" x14ac:dyDescent="0.25">
      <c r="A45" s="24"/>
      <c r="O45" s="24"/>
    </row>
    <row r="46" spans="1:17" ht="48" customHeight="1" x14ac:dyDescent="0.25">
      <c r="A46" s="24"/>
      <c r="C46" s="52" t="s">
        <v>25</v>
      </c>
      <c r="D46" s="52"/>
      <c r="E46" s="52"/>
      <c r="F46" s="52"/>
      <c r="G46" s="52"/>
      <c r="H46" s="52"/>
      <c r="I46" s="52"/>
      <c r="J46" s="52"/>
      <c r="K46" s="52"/>
      <c r="L46" s="52"/>
      <c r="M46" s="52"/>
      <c r="O46" s="24"/>
    </row>
    <row r="47" spans="1:17" ht="39.75" customHeight="1" x14ac:dyDescent="0.25">
      <c r="A47" s="24"/>
      <c r="C47" s="51" t="s">
        <v>26</v>
      </c>
      <c r="D47" s="52"/>
      <c r="E47" s="52"/>
      <c r="F47" s="52"/>
      <c r="G47" s="52"/>
      <c r="H47" s="52"/>
      <c r="I47" s="52"/>
      <c r="J47" s="52"/>
      <c r="K47" s="52"/>
      <c r="L47" s="52"/>
      <c r="M47" s="52"/>
      <c r="N47" s="46"/>
      <c r="O47" s="24"/>
    </row>
    <row r="48" spans="1:17" ht="39.75" customHeight="1" x14ac:dyDescent="0.25">
      <c r="A48" s="24"/>
      <c r="C48" s="52"/>
      <c r="D48" s="52"/>
      <c r="E48" s="52"/>
      <c r="F48" s="52"/>
      <c r="G48" s="52"/>
      <c r="H48" s="52"/>
      <c r="I48" s="52"/>
      <c r="J48" s="52"/>
      <c r="K48" s="52"/>
      <c r="L48" s="52"/>
      <c r="M48" s="52"/>
      <c r="N48" s="46"/>
      <c r="O48" s="24"/>
    </row>
    <row r="49" spans="1:15" ht="15.75" customHeight="1" x14ac:dyDescent="0.25">
      <c r="A49" s="24"/>
      <c r="O49" s="24"/>
    </row>
    <row r="50" spans="1:15" ht="15.75" customHeight="1" x14ac:dyDescent="0.25">
      <c r="A50" s="24"/>
      <c r="O50" s="24"/>
    </row>
    <row r="51" spans="1:15" ht="15.75" customHeight="1" x14ac:dyDescent="0.25">
      <c r="A51" s="24"/>
      <c r="O51" s="24"/>
    </row>
    <row r="52" spans="1:15" ht="15.75" customHeight="1" x14ac:dyDescent="0.25">
      <c r="A52" s="24"/>
      <c r="O52" s="24"/>
    </row>
    <row r="53" spans="1:15" ht="15.75" customHeight="1" x14ac:dyDescent="0.25">
      <c r="A53" s="24"/>
      <c r="O53" s="24"/>
    </row>
    <row r="54" spans="1:15" ht="15.75" customHeight="1" x14ac:dyDescent="0.25">
      <c r="A54" s="24"/>
      <c r="O54" s="24"/>
    </row>
    <row r="55" spans="1:15" ht="15.75" customHeight="1" x14ac:dyDescent="0.25">
      <c r="A55" s="24"/>
      <c r="O55" s="24"/>
    </row>
    <row r="56" spans="1:15" ht="15.75" customHeight="1" x14ac:dyDescent="0.25">
      <c r="A56" s="24"/>
      <c r="O56" s="24"/>
    </row>
    <row r="57" spans="1:15" ht="15.75" customHeight="1" x14ac:dyDescent="0.25">
      <c r="A57" s="24"/>
      <c r="O57" s="24"/>
    </row>
    <row r="58" spans="1:15" ht="15.75" customHeight="1" x14ac:dyDescent="0.25">
      <c r="A58" s="24"/>
      <c r="O58" s="24"/>
    </row>
    <row r="59" spans="1:15" ht="15.75" customHeight="1" x14ac:dyDescent="0.25">
      <c r="A59" s="24"/>
      <c r="O59" s="24"/>
    </row>
    <row r="60" spans="1:15" ht="15.75" customHeight="1" x14ac:dyDescent="0.25">
      <c r="A60" s="24"/>
      <c r="O60" s="24"/>
    </row>
    <row r="61" spans="1:15" ht="15.75" customHeight="1" x14ac:dyDescent="0.25">
      <c r="A61" s="24"/>
      <c r="O61" s="24"/>
    </row>
    <row r="62" spans="1:15" ht="15.75" customHeight="1" x14ac:dyDescent="0.25">
      <c r="A62" s="24"/>
      <c r="O62" s="24"/>
    </row>
    <row r="63" spans="1:15" ht="15.75" customHeight="1" x14ac:dyDescent="0.25">
      <c r="A63" s="24"/>
      <c r="O63" s="24"/>
    </row>
    <row r="64" spans="1:15" ht="15.75" customHeight="1" x14ac:dyDescent="0.25">
      <c r="A64" s="24"/>
      <c r="O64" s="24"/>
    </row>
    <row r="65" spans="1:15" ht="15.75" customHeight="1" x14ac:dyDescent="0.25">
      <c r="A65" s="24"/>
      <c r="O65" s="24"/>
    </row>
    <row r="66" spans="1:15" ht="15.75" customHeight="1" x14ac:dyDescent="0.25">
      <c r="A66" s="24"/>
      <c r="O66" s="24"/>
    </row>
    <row r="67" spans="1:15" ht="15.75" customHeight="1" x14ac:dyDescent="0.25">
      <c r="A67" s="24"/>
      <c r="O67" s="24"/>
    </row>
    <row r="68" spans="1:15" ht="15.75" customHeight="1" x14ac:dyDescent="0.25">
      <c r="A68" s="24"/>
      <c r="O68" s="24"/>
    </row>
    <row r="69" spans="1:15" ht="15.75" customHeight="1" x14ac:dyDescent="0.25">
      <c r="A69" s="24"/>
      <c r="O69" s="24"/>
    </row>
    <row r="70" spans="1:15" ht="15.75" customHeight="1" x14ac:dyDescent="0.25">
      <c r="A70" s="24"/>
      <c r="O70" s="24"/>
    </row>
    <row r="71" spans="1:15" ht="15.75" customHeight="1" x14ac:dyDescent="0.25">
      <c r="A71" s="24"/>
      <c r="O71" s="24"/>
    </row>
    <row r="72" spans="1:15" ht="15.75" customHeight="1" x14ac:dyDescent="0.25">
      <c r="A72" s="24"/>
      <c r="O72" s="24"/>
    </row>
    <row r="73" spans="1:15" ht="15.75" customHeight="1" x14ac:dyDescent="0.25">
      <c r="A73" s="24"/>
      <c r="O73" s="24"/>
    </row>
    <row r="74" spans="1:15" ht="15.75" customHeight="1" x14ac:dyDescent="0.25">
      <c r="A74" s="24"/>
      <c r="O74" s="24"/>
    </row>
    <row r="75" spans="1:15" ht="15.75" customHeight="1" x14ac:dyDescent="0.25">
      <c r="A75" s="24"/>
      <c r="O75" s="24"/>
    </row>
    <row r="76" spans="1:15" ht="15.75" customHeight="1" x14ac:dyDescent="0.25">
      <c r="A76" s="24"/>
      <c r="O76" s="24"/>
    </row>
    <row r="77" spans="1:15" ht="15.75" customHeight="1" x14ac:dyDescent="0.25">
      <c r="A77" s="24"/>
      <c r="O77" s="24"/>
    </row>
    <row r="78" spans="1:15" ht="15.75" customHeight="1" x14ac:dyDescent="0.25">
      <c r="A78" s="24"/>
      <c r="O78" s="24"/>
    </row>
    <row r="79" spans="1:15" ht="15.75" customHeight="1" x14ac:dyDescent="0.25">
      <c r="A79" s="24"/>
      <c r="O79" s="24"/>
    </row>
    <row r="80" spans="1:15" ht="15.75" customHeight="1" x14ac:dyDescent="0.25">
      <c r="A80" s="24"/>
      <c r="O80" s="24"/>
    </row>
    <row r="81" spans="1:15" ht="15.75" customHeight="1" x14ac:dyDescent="0.25">
      <c r="A81" s="24"/>
      <c r="O81" s="24"/>
    </row>
    <row r="82" spans="1:15" ht="15.75" customHeight="1" x14ac:dyDescent="0.25">
      <c r="A82" s="24"/>
      <c r="O82" s="24"/>
    </row>
    <row r="83" spans="1:15" ht="15.75" customHeight="1" x14ac:dyDescent="0.25">
      <c r="A83" s="24"/>
      <c r="O83" s="24"/>
    </row>
    <row r="84" spans="1:15" ht="15.75" customHeight="1" x14ac:dyDescent="0.25">
      <c r="A84" s="24"/>
      <c r="O84" s="24"/>
    </row>
    <row r="85" spans="1:15" ht="15.75" customHeight="1" x14ac:dyDescent="0.25">
      <c r="A85" s="24"/>
      <c r="O85" s="24"/>
    </row>
    <row r="86" spans="1:15" ht="15.75" customHeight="1" x14ac:dyDescent="0.25">
      <c r="A86" s="24"/>
      <c r="O86" s="24"/>
    </row>
    <row r="87" spans="1:15" ht="15.75" customHeight="1" x14ac:dyDescent="0.25">
      <c r="A87" s="24"/>
      <c r="O87" s="24"/>
    </row>
    <row r="88" spans="1:15" ht="15.75" customHeight="1" x14ac:dyDescent="0.25">
      <c r="A88" s="24"/>
      <c r="O88" s="24"/>
    </row>
    <row r="89" spans="1:15" ht="15.75" customHeight="1" x14ac:dyDescent="0.25">
      <c r="A89" s="24"/>
      <c r="O89" s="24"/>
    </row>
    <row r="90" spans="1:15" ht="15.75" customHeight="1" x14ac:dyDescent="0.25">
      <c r="A90" s="24"/>
      <c r="O90" s="24"/>
    </row>
    <row r="91" spans="1:15" ht="15.75" customHeight="1" x14ac:dyDescent="0.25">
      <c r="A91" s="24"/>
      <c r="O91" s="24"/>
    </row>
    <row r="92" spans="1:15" ht="15.75" customHeight="1" x14ac:dyDescent="0.25">
      <c r="A92" s="24"/>
      <c r="O92" s="24"/>
    </row>
    <row r="93" spans="1:15" ht="15.75" customHeight="1" x14ac:dyDescent="0.25">
      <c r="A93" s="24"/>
      <c r="O93" s="24"/>
    </row>
    <row r="94" spans="1:15" ht="15.75" customHeight="1" x14ac:dyDescent="0.25">
      <c r="A94" s="24"/>
      <c r="O94" s="24"/>
    </row>
    <row r="95" spans="1:15" ht="15.75" customHeight="1" x14ac:dyDescent="0.25">
      <c r="A95" s="24"/>
      <c r="O95" s="24"/>
    </row>
    <row r="96" spans="1:15" ht="15.75" customHeight="1" x14ac:dyDescent="0.25">
      <c r="A96" s="24"/>
      <c r="O96" s="24"/>
    </row>
    <row r="97" spans="1:15" ht="15.75" customHeight="1" x14ac:dyDescent="0.25">
      <c r="A97" s="24"/>
      <c r="O97" s="24"/>
    </row>
    <row r="98" spans="1:15" ht="15.75" customHeight="1" x14ac:dyDescent="0.25">
      <c r="A98" s="24"/>
      <c r="O98" s="24"/>
    </row>
    <row r="99" spans="1:15" ht="15.75" customHeight="1" x14ac:dyDescent="0.25">
      <c r="A99" s="24"/>
      <c r="O99" s="24"/>
    </row>
    <row r="100" spans="1:15" ht="15.75" customHeight="1" x14ac:dyDescent="0.25">
      <c r="A100" s="24"/>
      <c r="O100" s="24"/>
    </row>
    <row r="101" spans="1:15" ht="15.75" customHeight="1" x14ac:dyDescent="0.25">
      <c r="A101" s="24"/>
      <c r="O101" s="24"/>
    </row>
    <row r="102" spans="1:15" ht="15.75" customHeight="1" x14ac:dyDescent="0.25">
      <c r="A102" s="24"/>
      <c r="O102" s="24"/>
    </row>
    <row r="103" spans="1:15" ht="15.75" customHeight="1" x14ac:dyDescent="0.25">
      <c r="A103" s="24"/>
      <c r="O103" s="24"/>
    </row>
    <row r="104" spans="1:15" ht="15.75" customHeight="1" x14ac:dyDescent="0.25">
      <c r="A104" s="24"/>
      <c r="O104" s="24"/>
    </row>
    <row r="105" spans="1:15" ht="15.75" customHeight="1" x14ac:dyDescent="0.25">
      <c r="A105" s="24"/>
      <c r="O105" s="24"/>
    </row>
    <row r="106" spans="1:15" ht="15.75" customHeight="1" x14ac:dyDescent="0.25">
      <c r="A106" s="24"/>
      <c r="O106" s="24"/>
    </row>
    <row r="107" spans="1:15" ht="15.75" customHeight="1" x14ac:dyDescent="0.25">
      <c r="A107" s="24"/>
      <c r="O107" s="24"/>
    </row>
    <row r="108" spans="1:15" ht="15.75" customHeight="1" x14ac:dyDescent="0.25">
      <c r="A108" s="24"/>
      <c r="O108" s="24"/>
    </row>
    <row r="109" spans="1:15" ht="15.75" customHeight="1" x14ac:dyDescent="0.25">
      <c r="A109" s="24"/>
      <c r="O109" s="24"/>
    </row>
    <row r="110" spans="1:15" ht="15.75" customHeight="1" x14ac:dyDescent="0.25">
      <c r="A110" s="24"/>
      <c r="O110" s="24"/>
    </row>
    <row r="111" spans="1:15" ht="15.75" customHeight="1" x14ac:dyDescent="0.25">
      <c r="A111" s="24"/>
      <c r="O111" s="24"/>
    </row>
    <row r="112" spans="1:15" ht="15.75" customHeight="1" x14ac:dyDescent="0.25">
      <c r="A112" s="24"/>
      <c r="O112" s="24"/>
    </row>
    <row r="113" spans="1:15" ht="15.75" customHeight="1" x14ac:dyDescent="0.25">
      <c r="A113" s="24"/>
      <c r="O113" s="24"/>
    </row>
    <row r="114" spans="1:15" ht="15.75" customHeight="1" x14ac:dyDescent="0.25">
      <c r="A114" s="24"/>
      <c r="O114" s="24"/>
    </row>
    <row r="115" spans="1:15" ht="15.75" customHeight="1" x14ac:dyDescent="0.25">
      <c r="A115" s="24"/>
      <c r="O115" s="24"/>
    </row>
    <row r="116" spans="1:15" ht="15.75" customHeight="1" x14ac:dyDescent="0.25">
      <c r="A116" s="24"/>
      <c r="O116" s="24"/>
    </row>
    <row r="117" spans="1:15" ht="15.75" customHeight="1" x14ac:dyDescent="0.25">
      <c r="A117" s="24"/>
      <c r="O117" s="24"/>
    </row>
    <row r="118" spans="1:15" ht="15.75" customHeight="1" x14ac:dyDescent="0.25">
      <c r="A118" s="24"/>
      <c r="O118" s="24"/>
    </row>
    <row r="119" spans="1:15" ht="15.75" customHeight="1" x14ac:dyDescent="0.25">
      <c r="A119" s="24"/>
      <c r="O119" s="24"/>
    </row>
    <row r="120" spans="1:15" ht="15.75" customHeight="1" x14ac:dyDescent="0.25">
      <c r="A120" s="24"/>
      <c r="O120" s="24"/>
    </row>
    <row r="121" spans="1:15" ht="15.75" customHeight="1" x14ac:dyDescent="0.25">
      <c r="A121" s="24"/>
      <c r="O121" s="24"/>
    </row>
    <row r="122" spans="1:15" ht="15.75" customHeight="1" x14ac:dyDescent="0.25">
      <c r="A122" s="24"/>
      <c r="O122" s="24"/>
    </row>
    <row r="123" spans="1:15" ht="15.75" customHeight="1" x14ac:dyDescent="0.25">
      <c r="A123" s="24"/>
      <c r="O123" s="24"/>
    </row>
    <row r="124" spans="1:15" ht="15.75" customHeight="1" x14ac:dyDescent="0.25">
      <c r="A124" s="24"/>
      <c r="O124" s="24"/>
    </row>
    <row r="125" spans="1:15" ht="15.75" customHeight="1" x14ac:dyDescent="0.25">
      <c r="A125" s="24"/>
      <c r="O125" s="24"/>
    </row>
    <row r="126" spans="1:15" ht="15.75" customHeight="1" x14ac:dyDescent="0.25">
      <c r="A126" s="24"/>
      <c r="O126" s="24"/>
    </row>
    <row r="127" spans="1:15" ht="15.75" customHeight="1" x14ac:dyDescent="0.25">
      <c r="A127" s="24"/>
      <c r="O127" s="24"/>
    </row>
    <row r="128" spans="1:15" ht="15.75" customHeight="1" x14ac:dyDescent="0.25">
      <c r="A128" s="24"/>
      <c r="O128" s="24"/>
    </row>
    <row r="129" spans="1:15" ht="15.75" customHeight="1" x14ac:dyDescent="0.25">
      <c r="A129" s="24"/>
      <c r="O129" s="24"/>
    </row>
    <row r="130" spans="1:15" ht="15.75" customHeight="1" x14ac:dyDescent="0.25">
      <c r="A130" s="24"/>
      <c r="O130" s="24"/>
    </row>
    <row r="131" spans="1:15" ht="15.75" customHeight="1" x14ac:dyDescent="0.25">
      <c r="A131" s="24"/>
      <c r="O131" s="24"/>
    </row>
    <row r="132" spans="1:15" ht="15.75" customHeight="1" x14ac:dyDescent="0.25">
      <c r="A132" s="24"/>
      <c r="O132" s="24"/>
    </row>
    <row r="133" spans="1:15" ht="15.75" customHeight="1" x14ac:dyDescent="0.25">
      <c r="A133" s="24"/>
      <c r="O133" s="24"/>
    </row>
    <row r="134" spans="1:15" ht="15.75" customHeight="1" x14ac:dyDescent="0.25">
      <c r="A134" s="24"/>
      <c r="O134" s="24"/>
    </row>
    <row r="135" spans="1:15" ht="15.75" customHeight="1" x14ac:dyDescent="0.25">
      <c r="A135" s="24"/>
      <c r="O135" s="24"/>
    </row>
    <row r="136" spans="1:15" ht="15.75" customHeight="1" x14ac:dyDescent="0.25">
      <c r="A136" s="24"/>
      <c r="O136" s="24"/>
    </row>
    <row r="137" spans="1:15" ht="15.75" customHeight="1" x14ac:dyDescent="0.25">
      <c r="A137" s="24"/>
      <c r="O137" s="24"/>
    </row>
    <row r="138" spans="1:15" ht="15.75" customHeight="1" x14ac:dyDescent="0.25">
      <c r="A138" s="24"/>
      <c r="O138" s="24"/>
    </row>
    <row r="139" spans="1:15" ht="15.75" customHeight="1" x14ac:dyDescent="0.25">
      <c r="A139" s="24"/>
      <c r="O139" s="24"/>
    </row>
    <row r="140" spans="1:15" ht="15.75" customHeight="1" x14ac:dyDescent="0.25">
      <c r="A140" s="24"/>
      <c r="O140" s="24"/>
    </row>
    <row r="141" spans="1:15" ht="15.75" customHeight="1" x14ac:dyDescent="0.25">
      <c r="A141" s="24"/>
      <c r="O141" s="24"/>
    </row>
    <row r="142" spans="1:15" ht="15.75" customHeight="1" x14ac:dyDescent="0.25">
      <c r="A142" s="24"/>
      <c r="O142" s="24"/>
    </row>
    <row r="143" spans="1:15" ht="15.75" customHeight="1" x14ac:dyDescent="0.25">
      <c r="A143" s="24"/>
      <c r="O143" s="24"/>
    </row>
    <row r="144" spans="1:15" ht="15.75" customHeight="1" x14ac:dyDescent="0.25">
      <c r="A144" s="24"/>
      <c r="O144" s="24"/>
    </row>
    <row r="145" spans="1:15" ht="15.75" customHeight="1" x14ac:dyDescent="0.25">
      <c r="A145" s="24"/>
      <c r="O145" s="24"/>
    </row>
    <row r="146" spans="1:15" ht="15.75" customHeight="1" x14ac:dyDescent="0.25">
      <c r="A146" s="24"/>
      <c r="O146" s="24"/>
    </row>
    <row r="147" spans="1:15" ht="15.75" customHeight="1" x14ac:dyDescent="0.25">
      <c r="A147" s="24"/>
      <c r="O147" s="24"/>
    </row>
    <row r="148" spans="1:15" ht="15.75" customHeight="1" x14ac:dyDescent="0.25">
      <c r="A148" s="24"/>
      <c r="O148" s="24"/>
    </row>
    <row r="149" spans="1:15" ht="15.75" customHeight="1" x14ac:dyDescent="0.25">
      <c r="A149" s="24"/>
      <c r="O149" s="24"/>
    </row>
    <row r="150" spans="1:15" ht="15.75" customHeight="1" x14ac:dyDescent="0.25">
      <c r="A150" s="24"/>
      <c r="O150" s="24"/>
    </row>
    <row r="151" spans="1:15" ht="15.75" customHeight="1" x14ac:dyDescent="0.25">
      <c r="A151" s="24"/>
      <c r="O151" s="24"/>
    </row>
    <row r="152" spans="1:15" ht="15.75" customHeight="1" x14ac:dyDescent="0.25">
      <c r="A152" s="24"/>
      <c r="O152" s="24"/>
    </row>
    <row r="153" spans="1:15" ht="15.75" customHeight="1" x14ac:dyDescent="0.25">
      <c r="A153" s="24"/>
      <c r="O153" s="24"/>
    </row>
    <row r="154" spans="1:15" ht="15.75" customHeight="1" x14ac:dyDescent="0.25">
      <c r="A154" s="24"/>
      <c r="O154" s="24"/>
    </row>
    <row r="155" spans="1:15" ht="15.75" customHeight="1" x14ac:dyDescent="0.25">
      <c r="A155" s="24"/>
      <c r="O155" s="24"/>
    </row>
    <row r="156" spans="1:15" ht="15.75" customHeight="1" x14ac:dyDescent="0.25">
      <c r="A156" s="24"/>
      <c r="O156" s="24"/>
    </row>
    <row r="157" spans="1:15" ht="15.75" customHeight="1" x14ac:dyDescent="0.25">
      <c r="A157" s="24"/>
      <c r="O157" s="24"/>
    </row>
    <row r="158" spans="1:15" ht="15.75" customHeight="1" x14ac:dyDescent="0.25">
      <c r="A158" s="24"/>
      <c r="O158" s="24"/>
    </row>
    <row r="159" spans="1:15" ht="15.75" customHeight="1" x14ac:dyDescent="0.25">
      <c r="A159" s="24"/>
      <c r="O159" s="24"/>
    </row>
    <row r="160" spans="1:15" ht="15.75" customHeight="1" x14ac:dyDescent="0.25">
      <c r="A160" s="24"/>
      <c r="O160" s="24"/>
    </row>
    <row r="161" spans="1:15" ht="15.75" customHeight="1" x14ac:dyDescent="0.25">
      <c r="A161" s="24"/>
      <c r="O161" s="24"/>
    </row>
    <row r="162" spans="1:15" ht="15.75" customHeight="1" x14ac:dyDescent="0.25">
      <c r="A162" s="24"/>
      <c r="O162" s="24"/>
    </row>
    <row r="163" spans="1:15" ht="15.75" customHeight="1" x14ac:dyDescent="0.25">
      <c r="A163" s="24"/>
      <c r="O163" s="24"/>
    </row>
    <row r="164" spans="1:15" ht="15.75" customHeight="1" x14ac:dyDescent="0.25">
      <c r="A164" s="24"/>
      <c r="O164" s="24"/>
    </row>
    <row r="165" spans="1:15" ht="15.75" customHeight="1" x14ac:dyDescent="0.25">
      <c r="A165" s="24"/>
      <c r="O165" s="24"/>
    </row>
    <row r="166" spans="1:15" ht="15.75" customHeight="1" x14ac:dyDescent="0.25">
      <c r="A166" s="24"/>
      <c r="O166" s="24"/>
    </row>
    <row r="167" spans="1:15" ht="15.75" customHeight="1" x14ac:dyDescent="0.25">
      <c r="A167" s="24"/>
      <c r="O167" s="24"/>
    </row>
    <row r="168" spans="1:15" ht="15.75" customHeight="1" x14ac:dyDescent="0.25">
      <c r="A168" s="24"/>
      <c r="O168" s="24"/>
    </row>
    <row r="169" spans="1:15" ht="15.75" customHeight="1" x14ac:dyDescent="0.25">
      <c r="A169" s="24"/>
      <c r="O169" s="24"/>
    </row>
    <row r="170" spans="1:15" ht="15.75" customHeight="1" x14ac:dyDescent="0.25">
      <c r="A170" s="24"/>
      <c r="O170" s="24"/>
    </row>
    <row r="171" spans="1:15" ht="15.75" customHeight="1" x14ac:dyDescent="0.25">
      <c r="A171" s="24"/>
      <c r="O171" s="24"/>
    </row>
    <row r="172" spans="1:15" ht="15.75" customHeight="1" x14ac:dyDescent="0.25">
      <c r="A172" s="24"/>
      <c r="O172" s="24"/>
    </row>
    <row r="173" spans="1:15" ht="15.75" customHeight="1" x14ac:dyDescent="0.25">
      <c r="A173" s="24"/>
      <c r="O173" s="24"/>
    </row>
    <row r="174" spans="1:15" ht="15.75" customHeight="1" x14ac:dyDescent="0.25">
      <c r="A174" s="24"/>
      <c r="O174" s="24"/>
    </row>
    <row r="175" spans="1:15" ht="15.75" customHeight="1" x14ac:dyDescent="0.25">
      <c r="A175" s="24"/>
      <c r="O175" s="24"/>
    </row>
    <row r="176" spans="1:15" ht="15.75" customHeight="1" x14ac:dyDescent="0.25">
      <c r="A176" s="24"/>
      <c r="O176" s="24"/>
    </row>
    <row r="177" spans="1:15" ht="15.75" customHeight="1" x14ac:dyDescent="0.25">
      <c r="A177" s="24"/>
      <c r="O177" s="24"/>
    </row>
    <row r="178" spans="1:15" ht="15.75" customHeight="1" x14ac:dyDescent="0.25">
      <c r="A178" s="24"/>
      <c r="O178" s="24"/>
    </row>
    <row r="179" spans="1:15" ht="15.75" customHeight="1" x14ac:dyDescent="0.25">
      <c r="A179" s="24"/>
      <c r="O179" s="24"/>
    </row>
    <row r="180" spans="1:15" ht="15.75" customHeight="1" x14ac:dyDescent="0.25">
      <c r="A180" s="24"/>
      <c r="O180" s="24"/>
    </row>
    <row r="181" spans="1:15" ht="15.75" customHeight="1" x14ac:dyDescent="0.25">
      <c r="A181" s="24"/>
      <c r="O181" s="24"/>
    </row>
    <row r="182" spans="1:15" ht="15.75" customHeight="1" x14ac:dyDescent="0.25">
      <c r="A182" s="24"/>
      <c r="O182" s="24"/>
    </row>
    <row r="183" spans="1:15" ht="15.75" customHeight="1" x14ac:dyDescent="0.25">
      <c r="A183" s="24"/>
      <c r="O183" s="24"/>
    </row>
    <row r="184" spans="1:15" ht="15.75" customHeight="1" x14ac:dyDescent="0.25">
      <c r="A184" s="24"/>
      <c r="O184" s="24"/>
    </row>
    <row r="185" spans="1:15" ht="15.75" customHeight="1" x14ac:dyDescent="0.25">
      <c r="A185" s="24"/>
      <c r="O185" s="24"/>
    </row>
    <row r="186" spans="1:15" ht="15.75" customHeight="1" x14ac:dyDescent="0.25">
      <c r="A186" s="24"/>
      <c r="O186" s="24"/>
    </row>
    <row r="187" spans="1:15" ht="15.75" customHeight="1" x14ac:dyDescent="0.25">
      <c r="A187" s="24"/>
      <c r="O187" s="24"/>
    </row>
    <row r="188" spans="1:15" ht="15.75" customHeight="1" x14ac:dyDescent="0.25">
      <c r="A188" s="24"/>
      <c r="O188" s="24"/>
    </row>
    <row r="189" spans="1:15" ht="15.75" customHeight="1" x14ac:dyDescent="0.25">
      <c r="A189" s="24"/>
      <c r="O189" s="24"/>
    </row>
    <row r="190" spans="1:15" ht="15.75" customHeight="1" x14ac:dyDescent="0.25">
      <c r="A190" s="24"/>
      <c r="O190" s="24"/>
    </row>
    <row r="191" spans="1:15" ht="15.75" customHeight="1" x14ac:dyDescent="0.25">
      <c r="A191" s="24"/>
      <c r="O191" s="24"/>
    </row>
    <row r="192" spans="1:15" ht="15.75" customHeight="1" x14ac:dyDescent="0.25">
      <c r="A192" s="24"/>
      <c r="O192" s="24"/>
    </row>
    <row r="193" spans="1:15" ht="15.75" customHeight="1" x14ac:dyDescent="0.25">
      <c r="A193" s="24"/>
      <c r="O193" s="24"/>
    </row>
    <row r="194" spans="1:15" ht="15.75" customHeight="1" x14ac:dyDescent="0.25">
      <c r="A194" s="24"/>
      <c r="O194" s="24"/>
    </row>
    <row r="195" spans="1:15" ht="15.75" customHeight="1" x14ac:dyDescent="0.25">
      <c r="A195" s="24"/>
      <c r="O195" s="24"/>
    </row>
    <row r="196" spans="1:15" ht="15.75" customHeight="1" x14ac:dyDescent="0.25">
      <c r="A196" s="24"/>
      <c r="O196" s="24"/>
    </row>
    <row r="197" spans="1:15" ht="15.75" customHeight="1" x14ac:dyDescent="0.25">
      <c r="A197" s="24"/>
      <c r="O197" s="24"/>
    </row>
    <row r="198" spans="1:15" ht="15.75" customHeight="1" x14ac:dyDescent="0.25">
      <c r="A198" s="24"/>
      <c r="O198" s="24"/>
    </row>
    <row r="199" spans="1:15" ht="15.75" customHeight="1" x14ac:dyDescent="0.25">
      <c r="A199" s="24"/>
      <c r="O199" s="24"/>
    </row>
    <row r="200" spans="1:15" ht="15.75" customHeight="1" x14ac:dyDescent="0.25">
      <c r="A200" s="24"/>
      <c r="O200" s="24"/>
    </row>
    <row r="201" spans="1:15" ht="15.75" customHeight="1" x14ac:dyDescent="0.25">
      <c r="A201" s="24"/>
      <c r="O201" s="24"/>
    </row>
    <row r="202" spans="1:15" ht="15.75" customHeight="1" x14ac:dyDescent="0.25">
      <c r="A202" s="24"/>
      <c r="O202" s="24"/>
    </row>
    <row r="203" spans="1:15" ht="15.75" customHeight="1" x14ac:dyDescent="0.25">
      <c r="A203" s="24"/>
      <c r="O203" s="24"/>
    </row>
    <row r="204" spans="1:15" ht="15.75" customHeight="1" x14ac:dyDescent="0.25">
      <c r="A204" s="24"/>
      <c r="O204" s="24"/>
    </row>
    <row r="205" spans="1:15" ht="15.75" customHeight="1" x14ac:dyDescent="0.25">
      <c r="A205" s="24"/>
      <c r="O205" s="24"/>
    </row>
    <row r="206" spans="1:15" ht="15.75" customHeight="1" x14ac:dyDescent="0.25">
      <c r="A206" s="24"/>
      <c r="O206" s="24"/>
    </row>
    <row r="207" spans="1:15" ht="15.75" customHeight="1" x14ac:dyDescent="0.25">
      <c r="A207" s="24"/>
      <c r="O207" s="24"/>
    </row>
    <row r="208" spans="1:15" ht="15.75" customHeight="1" x14ac:dyDescent="0.25">
      <c r="A208" s="24"/>
      <c r="O208" s="24"/>
    </row>
    <row r="209" spans="1:15" ht="15.75" customHeight="1" x14ac:dyDescent="0.25">
      <c r="A209" s="24"/>
      <c r="O209" s="24"/>
    </row>
    <row r="210" spans="1:15" ht="15.75" customHeight="1" x14ac:dyDescent="0.25">
      <c r="A210" s="24"/>
      <c r="O210" s="24"/>
    </row>
    <row r="211" spans="1:15" ht="15.75" customHeight="1" x14ac:dyDescent="0.25">
      <c r="A211" s="24"/>
      <c r="O211" s="24"/>
    </row>
    <row r="212" spans="1:15" ht="15.75" customHeight="1" x14ac:dyDescent="0.25">
      <c r="A212" s="24"/>
      <c r="O212" s="24"/>
    </row>
    <row r="213" spans="1:15" ht="15.75" customHeight="1" x14ac:dyDescent="0.25">
      <c r="A213" s="24"/>
      <c r="O213" s="24"/>
    </row>
    <row r="214" spans="1:15" ht="15.75" customHeight="1" x14ac:dyDescent="0.25">
      <c r="A214" s="24"/>
      <c r="O214" s="24"/>
    </row>
    <row r="215" spans="1:15" ht="15.75" customHeight="1" x14ac:dyDescent="0.25">
      <c r="A215" s="24"/>
      <c r="O215" s="24"/>
    </row>
    <row r="216" spans="1:15" ht="15.75" customHeight="1" x14ac:dyDescent="0.25">
      <c r="A216" s="24"/>
      <c r="O216" s="24"/>
    </row>
    <row r="217" spans="1:15" ht="15.75" customHeight="1" x14ac:dyDescent="0.25">
      <c r="A217" s="24"/>
      <c r="O217" s="24"/>
    </row>
    <row r="218" spans="1:15" ht="15.75" customHeight="1" x14ac:dyDescent="0.25">
      <c r="A218" s="24"/>
      <c r="O218" s="24"/>
    </row>
    <row r="219" spans="1:15" ht="15.75" customHeight="1" x14ac:dyDescent="0.25">
      <c r="A219" s="24"/>
      <c r="O219" s="24"/>
    </row>
    <row r="220" spans="1:15" ht="15.75" customHeight="1" x14ac:dyDescent="0.25">
      <c r="A220" s="24"/>
      <c r="O220" s="24"/>
    </row>
    <row r="221" spans="1:15" ht="15.75" customHeight="1" x14ac:dyDescent="0.25">
      <c r="A221" s="24"/>
      <c r="O221" s="24"/>
    </row>
    <row r="222" spans="1:15" ht="15.75" customHeight="1" x14ac:dyDescent="0.25">
      <c r="A222" s="24"/>
      <c r="O222" s="24"/>
    </row>
    <row r="223" spans="1:15" ht="15.75" customHeight="1" x14ac:dyDescent="0.25">
      <c r="A223" s="24"/>
      <c r="O223" s="24"/>
    </row>
    <row r="224" spans="1:15" ht="15.75" customHeight="1" x14ac:dyDescent="0.25">
      <c r="A224" s="24"/>
      <c r="O224" s="24"/>
    </row>
    <row r="225" spans="1:15" ht="15.75" customHeight="1" x14ac:dyDescent="0.25">
      <c r="A225" s="24"/>
      <c r="O225" s="24"/>
    </row>
    <row r="226" spans="1:15" ht="15.75" customHeight="1" x14ac:dyDescent="0.25">
      <c r="A226" s="24"/>
      <c r="O226" s="24"/>
    </row>
    <row r="227" spans="1:15" ht="15.75" customHeight="1" x14ac:dyDescent="0.25">
      <c r="A227" s="24"/>
      <c r="O227" s="24"/>
    </row>
    <row r="228" spans="1:15" ht="15.75" customHeight="1" x14ac:dyDescent="0.25">
      <c r="A228" s="24"/>
      <c r="O228" s="24"/>
    </row>
    <row r="229" spans="1:15" ht="15.75" customHeight="1" x14ac:dyDescent="0.25">
      <c r="A229" s="24"/>
      <c r="O229" s="24"/>
    </row>
    <row r="230" spans="1:15" ht="15.75" customHeight="1" x14ac:dyDescent="0.25">
      <c r="A230" s="24"/>
      <c r="O230" s="24"/>
    </row>
    <row r="231" spans="1:15" ht="15.75" customHeight="1" x14ac:dyDescent="0.25">
      <c r="A231" s="24"/>
      <c r="O231" s="24"/>
    </row>
    <row r="232" spans="1:15" ht="15.75" customHeight="1" x14ac:dyDescent="0.25">
      <c r="A232" s="24"/>
      <c r="O232" s="24"/>
    </row>
    <row r="233" spans="1:15" ht="15.75" customHeight="1" x14ac:dyDescent="0.25">
      <c r="A233" s="24"/>
      <c r="O233" s="24"/>
    </row>
    <row r="234" spans="1:15" ht="15.75" customHeight="1" x14ac:dyDescent="0.25">
      <c r="A234" s="24"/>
      <c r="O234" s="24"/>
    </row>
    <row r="235" spans="1:15" ht="15.75" customHeight="1" x14ac:dyDescent="0.25">
      <c r="A235" s="24"/>
      <c r="O235" s="24"/>
    </row>
    <row r="236" spans="1:15" ht="15.75" customHeight="1" x14ac:dyDescent="0.25">
      <c r="A236" s="24"/>
      <c r="O236" s="24"/>
    </row>
    <row r="237" spans="1:15" ht="15.75" customHeight="1" x14ac:dyDescent="0.25">
      <c r="A237" s="24"/>
      <c r="O237" s="24"/>
    </row>
    <row r="238" spans="1:15" ht="15.75" customHeight="1" x14ac:dyDescent="0.25">
      <c r="A238" s="24"/>
      <c r="O238" s="24"/>
    </row>
    <row r="239" spans="1:15" ht="15.75" customHeight="1" x14ac:dyDescent="0.25">
      <c r="A239" s="24"/>
      <c r="O239" s="24"/>
    </row>
    <row r="240" spans="1:15" ht="15.75" customHeight="1" x14ac:dyDescent="0.25">
      <c r="A240" s="24"/>
      <c r="O240" s="24"/>
    </row>
    <row r="241" spans="1:15" ht="15.75" customHeight="1" x14ac:dyDescent="0.25">
      <c r="A241" s="24"/>
      <c r="O241" s="24"/>
    </row>
    <row r="242" spans="1:15" ht="15.75" customHeight="1" x14ac:dyDescent="0.25">
      <c r="A242" s="24"/>
      <c r="O242" s="24"/>
    </row>
    <row r="243" spans="1:15" ht="15.75" customHeight="1" x14ac:dyDescent="0.25">
      <c r="A243" s="24"/>
      <c r="O243" s="24"/>
    </row>
    <row r="244" spans="1:15" ht="15.75" customHeight="1" x14ac:dyDescent="0.25">
      <c r="A244" s="24"/>
      <c r="O244" s="24"/>
    </row>
    <row r="245" spans="1:15" ht="15.75" customHeight="1" x14ac:dyDescent="0.25">
      <c r="A245" s="24"/>
      <c r="O245" s="24"/>
    </row>
    <row r="246" spans="1:15" ht="15.75" customHeight="1" x14ac:dyDescent="0.25">
      <c r="A246" s="24"/>
      <c r="O246" s="24"/>
    </row>
    <row r="247" spans="1:15" ht="15.75" customHeight="1" x14ac:dyDescent="0.25">
      <c r="A247" s="24"/>
      <c r="O247" s="24"/>
    </row>
    <row r="248" spans="1:15" ht="15.75" customHeight="1" x14ac:dyDescent="0.25">
      <c r="A248" s="24"/>
      <c r="O248" s="24"/>
    </row>
    <row r="249" spans="1:15" ht="15.75" customHeight="1" x14ac:dyDescent="0.25">
      <c r="A249" s="24"/>
      <c r="O249" s="24"/>
    </row>
    <row r="250" spans="1:15" ht="15.75" customHeight="1" x14ac:dyDescent="0.25">
      <c r="A250" s="24"/>
      <c r="O250" s="24"/>
    </row>
    <row r="251" spans="1:15" ht="15.75" customHeight="1" x14ac:dyDescent="0.25">
      <c r="A251" s="24"/>
      <c r="O251" s="24"/>
    </row>
    <row r="252" spans="1:15" ht="15.75" customHeight="1" x14ac:dyDescent="0.25">
      <c r="A252" s="24"/>
      <c r="O252" s="24"/>
    </row>
    <row r="253" spans="1:15" ht="15.75" customHeight="1" x14ac:dyDescent="0.25">
      <c r="A253" s="24"/>
      <c r="O253" s="24"/>
    </row>
    <row r="254" spans="1:15" ht="15.75" customHeight="1" x14ac:dyDescent="0.25">
      <c r="A254" s="24"/>
      <c r="O254" s="24"/>
    </row>
    <row r="255" spans="1:15" ht="15.75" customHeight="1" x14ac:dyDescent="0.25">
      <c r="A255" s="24"/>
      <c r="O255" s="24"/>
    </row>
    <row r="256" spans="1:15" ht="15.75" customHeight="1" x14ac:dyDescent="0.25">
      <c r="A256" s="24"/>
      <c r="O256" s="24"/>
    </row>
    <row r="257" spans="1:15" ht="15.75" customHeight="1" x14ac:dyDescent="0.25">
      <c r="A257" s="24"/>
      <c r="O257" s="24"/>
    </row>
    <row r="258" spans="1:15" ht="15.75" customHeight="1" x14ac:dyDescent="0.25">
      <c r="A258" s="24"/>
      <c r="O258" s="24"/>
    </row>
    <row r="259" spans="1:15" ht="15.75" customHeight="1" x14ac:dyDescent="0.25">
      <c r="A259" s="24"/>
      <c r="O259" s="24"/>
    </row>
    <row r="260" spans="1:15" ht="15.75" customHeight="1" x14ac:dyDescent="0.25">
      <c r="A260" s="24"/>
      <c r="O260" s="24"/>
    </row>
    <row r="261" spans="1:15" ht="15.75" customHeight="1" x14ac:dyDescent="0.25">
      <c r="A261" s="24"/>
      <c r="O261" s="24"/>
    </row>
    <row r="262" spans="1:15" ht="15.75" customHeight="1" x14ac:dyDescent="0.25">
      <c r="A262" s="24"/>
      <c r="O262" s="24"/>
    </row>
    <row r="263" spans="1:15" ht="15.75" customHeight="1" x14ac:dyDescent="0.25">
      <c r="A263" s="24"/>
      <c r="O263" s="24"/>
    </row>
    <row r="264" spans="1:15" ht="15.75" customHeight="1" x14ac:dyDescent="0.25">
      <c r="A264" s="24"/>
      <c r="O264" s="24"/>
    </row>
    <row r="265" spans="1:15" ht="15.75" customHeight="1" x14ac:dyDescent="0.25">
      <c r="A265" s="24"/>
      <c r="O265" s="24"/>
    </row>
    <row r="266" spans="1:15" ht="15.75" customHeight="1" x14ac:dyDescent="0.25">
      <c r="A266" s="24"/>
      <c r="O266" s="24"/>
    </row>
    <row r="267" spans="1:15" ht="15.75" customHeight="1" x14ac:dyDescent="0.25">
      <c r="A267" s="24"/>
      <c r="O267" s="24"/>
    </row>
    <row r="268" spans="1:15" ht="15.75" customHeight="1" x14ac:dyDescent="0.25">
      <c r="A268" s="24"/>
      <c r="O268" s="24"/>
    </row>
    <row r="269" spans="1:15" ht="15.75" customHeight="1" x14ac:dyDescent="0.25">
      <c r="A269" s="24"/>
      <c r="O269" s="24"/>
    </row>
    <row r="270" spans="1:15" ht="15.75" customHeight="1" x14ac:dyDescent="0.25">
      <c r="A270" s="24"/>
      <c r="O270" s="24"/>
    </row>
    <row r="271" spans="1:15" ht="15.75" customHeight="1" x14ac:dyDescent="0.25">
      <c r="A271" s="24"/>
      <c r="O271" s="24"/>
    </row>
    <row r="272" spans="1:15" ht="15.75" customHeight="1" x14ac:dyDescent="0.25">
      <c r="A272" s="24"/>
      <c r="O272" s="24"/>
    </row>
    <row r="273" spans="1:15" ht="15.75" customHeight="1" x14ac:dyDescent="0.25">
      <c r="A273" s="24"/>
      <c r="O273" s="24"/>
    </row>
    <row r="274" spans="1:15" ht="15.75" customHeight="1" x14ac:dyDescent="0.25">
      <c r="A274" s="24"/>
      <c r="O274" s="24"/>
    </row>
    <row r="275" spans="1:15" ht="15.75" customHeight="1" x14ac:dyDescent="0.25">
      <c r="A275" s="24"/>
      <c r="O275" s="24"/>
    </row>
    <row r="276" spans="1:15" ht="15.75" customHeight="1" x14ac:dyDescent="0.25">
      <c r="A276" s="24"/>
      <c r="O276" s="24"/>
    </row>
    <row r="277" spans="1:15" ht="15.75" customHeight="1" x14ac:dyDescent="0.25">
      <c r="A277" s="24"/>
      <c r="O277" s="24"/>
    </row>
    <row r="278" spans="1:15" ht="15.75" customHeight="1" x14ac:dyDescent="0.25">
      <c r="A278" s="24"/>
      <c r="O278" s="24"/>
    </row>
    <row r="279" spans="1:15" ht="15.75" customHeight="1" x14ac:dyDescent="0.25">
      <c r="A279" s="24"/>
      <c r="O279" s="24"/>
    </row>
    <row r="280" spans="1:15" ht="15.75" customHeight="1" x14ac:dyDescent="0.25">
      <c r="A280" s="24"/>
      <c r="O280" s="24"/>
    </row>
    <row r="281" spans="1:15" ht="15.75" customHeight="1" x14ac:dyDescent="0.25">
      <c r="A281" s="24"/>
      <c r="O281" s="24"/>
    </row>
    <row r="282" spans="1:15" ht="15.75" customHeight="1" x14ac:dyDescent="0.25">
      <c r="A282" s="24"/>
      <c r="O282" s="24"/>
    </row>
    <row r="283" spans="1:15" ht="15.75" customHeight="1" x14ac:dyDescent="0.25">
      <c r="A283" s="24"/>
      <c r="O283" s="24"/>
    </row>
    <row r="284" spans="1:15" ht="15.75" customHeight="1" x14ac:dyDescent="0.25">
      <c r="A284" s="24"/>
      <c r="O284" s="24"/>
    </row>
    <row r="285" spans="1:15" ht="15.75" customHeight="1" x14ac:dyDescent="0.25">
      <c r="A285" s="24"/>
      <c r="O285" s="24"/>
    </row>
    <row r="286" spans="1:15" ht="15.75" customHeight="1" x14ac:dyDescent="0.25">
      <c r="A286" s="24"/>
      <c r="O286" s="24"/>
    </row>
    <row r="287" spans="1:15" ht="15.75" customHeight="1" x14ac:dyDescent="0.25">
      <c r="A287" s="24"/>
      <c r="O287" s="24"/>
    </row>
    <row r="288" spans="1:15" ht="15.75" customHeight="1" x14ac:dyDescent="0.25">
      <c r="A288" s="24"/>
      <c r="O288" s="24"/>
    </row>
    <row r="289" spans="1:15" ht="15.75" customHeight="1" x14ac:dyDescent="0.25">
      <c r="A289" s="24"/>
      <c r="O289" s="24"/>
    </row>
    <row r="290" spans="1:15" ht="15.75" customHeight="1" x14ac:dyDescent="0.25">
      <c r="A290" s="24"/>
      <c r="O290" s="24"/>
    </row>
    <row r="291" spans="1:15" ht="15.75" customHeight="1" x14ac:dyDescent="0.25">
      <c r="A291" s="24"/>
      <c r="O291" s="24"/>
    </row>
    <row r="292" spans="1:15" ht="15.75" customHeight="1" x14ac:dyDescent="0.25">
      <c r="A292" s="24"/>
      <c r="O292" s="24"/>
    </row>
    <row r="293" spans="1:15" ht="15.75" customHeight="1" x14ac:dyDescent="0.25">
      <c r="A293" s="24"/>
      <c r="O293" s="24"/>
    </row>
    <row r="294" spans="1:15" ht="15.75" customHeight="1" x14ac:dyDescent="0.25">
      <c r="A294" s="24"/>
      <c r="O294" s="24"/>
    </row>
    <row r="295" spans="1:15" ht="15.75" customHeight="1" x14ac:dyDescent="0.25">
      <c r="A295" s="24"/>
      <c r="O295" s="24"/>
    </row>
    <row r="296" spans="1:15" ht="15.75" customHeight="1" x14ac:dyDescent="0.25">
      <c r="A296" s="24"/>
      <c r="O296" s="24"/>
    </row>
    <row r="297" spans="1:15" ht="15.75" customHeight="1" x14ac:dyDescent="0.25">
      <c r="A297" s="24"/>
      <c r="O297" s="24"/>
    </row>
    <row r="298" spans="1:15" ht="15.75" customHeight="1" x14ac:dyDescent="0.25">
      <c r="A298" s="24"/>
      <c r="O298" s="24"/>
    </row>
    <row r="299" spans="1:15" ht="15.75" customHeight="1" x14ac:dyDescent="0.25">
      <c r="A299" s="24"/>
      <c r="O299" s="24"/>
    </row>
    <row r="300" spans="1:15" ht="15.75" customHeight="1" x14ac:dyDescent="0.25">
      <c r="A300" s="24"/>
      <c r="O300" s="24"/>
    </row>
    <row r="301" spans="1:15" ht="15.75" customHeight="1" x14ac:dyDescent="0.25">
      <c r="A301" s="24"/>
      <c r="O301" s="24"/>
    </row>
    <row r="302" spans="1:15" ht="15.75" customHeight="1" x14ac:dyDescent="0.25">
      <c r="A302" s="24"/>
      <c r="O302" s="24"/>
    </row>
    <row r="303" spans="1:15" ht="15.75" customHeight="1" x14ac:dyDescent="0.25">
      <c r="A303" s="24"/>
      <c r="O303" s="24"/>
    </row>
    <row r="304" spans="1:15" ht="15.75" customHeight="1" x14ac:dyDescent="0.25">
      <c r="A304" s="24"/>
      <c r="O304" s="24"/>
    </row>
    <row r="305" spans="1:15" ht="15.75" customHeight="1" x14ac:dyDescent="0.25">
      <c r="A305" s="24"/>
      <c r="O305" s="24"/>
    </row>
    <row r="306" spans="1:15" ht="15.75" customHeight="1" x14ac:dyDescent="0.25">
      <c r="A306" s="24"/>
      <c r="O306" s="24"/>
    </row>
    <row r="307" spans="1:15" ht="15.75" customHeight="1" x14ac:dyDescent="0.25">
      <c r="A307" s="24"/>
      <c r="O307" s="24"/>
    </row>
    <row r="308" spans="1:15" ht="15.75" customHeight="1" x14ac:dyDescent="0.25">
      <c r="A308" s="24"/>
      <c r="O308" s="24"/>
    </row>
    <row r="309" spans="1:15" ht="15.75" customHeight="1" x14ac:dyDescent="0.25">
      <c r="A309" s="24"/>
      <c r="O309" s="24"/>
    </row>
    <row r="310" spans="1:15" ht="15.75" customHeight="1" x14ac:dyDescent="0.25">
      <c r="A310" s="24"/>
      <c r="O310" s="24"/>
    </row>
    <row r="311" spans="1:15" ht="15.75" customHeight="1" x14ac:dyDescent="0.25">
      <c r="A311" s="24"/>
      <c r="O311" s="24"/>
    </row>
    <row r="312" spans="1:15" ht="15.75" customHeight="1" x14ac:dyDescent="0.25">
      <c r="A312" s="24"/>
      <c r="O312" s="24"/>
    </row>
    <row r="313" spans="1:15" ht="15.75" customHeight="1" x14ac:dyDescent="0.25">
      <c r="A313" s="24"/>
      <c r="O313" s="24"/>
    </row>
    <row r="314" spans="1:15" ht="15.75" customHeight="1" x14ac:dyDescent="0.25">
      <c r="A314" s="24"/>
      <c r="O314" s="24"/>
    </row>
    <row r="315" spans="1:15" ht="15.75" customHeight="1" x14ac:dyDescent="0.25">
      <c r="A315" s="24"/>
      <c r="O315" s="24"/>
    </row>
    <row r="316" spans="1:15" ht="15.75" customHeight="1" x14ac:dyDescent="0.25">
      <c r="A316" s="24"/>
      <c r="O316" s="24"/>
    </row>
    <row r="317" spans="1:15" ht="15.75" customHeight="1" x14ac:dyDescent="0.25">
      <c r="A317" s="24"/>
      <c r="O317" s="24"/>
    </row>
    <row r="318" spans="1:15" ht="15.75" customHeight="1" x14ac:dyDescent="0.25">
      <c r="A318" s="24"/>
      <c r="O318" s="24"/>
    </row>
    <row r="319" spans="1:15" ht="15.75" customHeight="1" x14ac:dyDescent="0.25">
      <c r="A319" s="24"/>
      <c r="O319" s="24"/>
    </row>
    <row r="320" spans="1:15" ht="15.75" customHeight="1" x14ac:dyDescent="0.25">
      <c r="A320" s="24"/>
      <c r="O320" s="24"/>
    </row>
    <row r="321" spans="1:15" ht="15.75" customHeight="1" x14ac:dyDescent="0.25">
      <c r="A321" s="24"/>
      <c r="O321" s="24"/>
    </row>
    <row r="322" spans="1:15" ht="15.75" customHeight="1" x14ac:dyDescent="0.25">
      <c r="A322" s="24"/>
      <c r="O322" s="24"/>
    </row>
    <row r="323" spans="1:15" ht="15.75" customHeight="1" x14ac:dyDescent="0.25">
      <c r="A323" s="24"/>
      <c r="O323" s="24"/>
    </row>
    <row r="324" spans="1:15" ht="15.75" customHeight="1" x14ac:dyDescent="0.25">
      <c r="A324" s="24"/>
      <c r="O324" s="24"/>
    </row>
    <row r="325" spans="1:15" ht="15.75" customHeight="1" x14ac:dyDescent="0.25">
      <c r="A325" s="24"/>
      <c r="O325" s="24"/>
    </row>
    <row r="326" spans="1:15" ht="15.75" customHeight="1" x14ac:dyDescent="0.25">
      <c r="A326" s="24"/>
      <c r="O326" s="24"/>
    </row>
    <row r="327" spans="1:15" ht="15.75" customHeight="1" x14ac:dyDescent="0.25">
      <c r="A327" s="24"/>
      <c r="O327" s="24"/>
    </row>
    <row r="328" spans="1:15" ht="15.75" customHeight="1" x14ac:dyDescent="0.25">
      <c r="A328" s="24"/>
      <c r="O328" s="24"/>
    </row>
    <row r="329" spans="1:15" ht="15.75" customHeight="1" x14ac:dyDescent="0.25">
      <c r="A329" s="24"/>
      <c r="O329" s="24"/>
    </row>
    <row r="330" spans="1:15" ht="15.75" customHeight="1" x14ac:dyDescent="0.25">
      <c r="A330" s="24"/>
      <c r="O330" s="24"/>
    </row>
    <row r="331" spans="1:15" ht="15.75" customHeight="1" x14ac:dyDescent="0.25">
      <c r="A331" s="24"/>
      <c r="O331" s="24"/>
    </row>
    <row r="332" spans="1:15" ht="15.75" customHeight="1" x14ac:dyDescent="0.25">
      <c r="A332" s="24"/>
      <c r="O332" s="24"/>
    </row>
    <row r="333" spans="1:15" ht="15.75" customHeight="1" x14ac:dyDescent="0.25">
      <c r="A333" s="24"/>
      <c r="O333" s="24"/>
    </row>
    <row r="334" spans="1:15" ht="15.75" customHeight="1" x14ac:dyDescent="0.25">
      <c r="A334" s="24"/>
      <c r="O334" s="24"/>
    </row>
    <row r="335" spans="1:15" ht="15.75" customHeight="1" x14ac:dyDescent="0.25">
      <c r="A335" s="24"/>
      <c r="O335" s="24"/>
    </row>
    <row r="336" spans="1:15" ht="15.75" customHeight="1" x14ac:dyDescent="0.25">
      <c r="A336" s="24"/>
      <c r="O336" s="24"/>
    </row>
    <row r="337" spans="1:15" ht="15.75" customHeight="1" x14ac:dyDescent="0.25">
      <c r="A337" s="24"/>
      <c r="O337" s="24"/>
    </row>
    <row r="338" spans="1:15" ht="15.75" customHeight="1" x14ac:dyDescent="0.25">
      <c r="A338" s="24"/>
      <c r="O338" s="24"/>
    </row>
    <row r="339" spans="1:15" ht="15.75" customHeight="1" x14ac:dyDescent="0.25">
      <c r="A339" s="24"/>
      <c r="O339" s="24"/>
    </row>
    <row r="340" spans="1:15" ht="15.75" customHeight="1" x14ac:dyDescent="0.25">
      <c r="A340" s="24"/>
      <c r="O340" s="24"/>
    </row>
    <row r="341" spans="1:15" ht="15.75" customHeight="1" x14ac:dyDescent="0.25">
      <c r="A341" s="24"/>
      <c r="O341" s="24"/>
    </row>
    <row r="342" spans="1:15" ht="15.75" customHeight="1" x14ac:dyDescent="0.25">
      <c r="A342" s="24"/>
      <c r="O342" s="24"/>
    </row>
    <row r="343" spans="1:15" ht="15.75" customHeight="1" x14ac:dyDescent="0.25">
      <c r="A343" s="24"/>
      <c r="O343" s="24"/>
    </row>
    <row r="344" spans="1:15" ht="15.75" customHeight="1" x14ac:dyDescent="0.25">
      <c r="A344" s="24"/>
      <c r="O344" s="24"/>
    </row>
    <row r="345" spans="1:15" ht="15.75" customHeight="1" x14ac:dyDescent="0.25">
      <c r="A345" s="24"/>
      <c r="O345" s="24"/>
    </row>
    <row r="346" spans="1:15" ht="15.75" customHeight="1" x14ac:dyDescent="0.25">
      <c r="A346" s="24"/>
      <c r="O346" s="24"/>
    </row>
    <row r="347" spans="1:15" ht="15.75" customHeight="1" x14ac:dyDescent="0.25">
      <c r="A347" s="24"/>
      <c r="O347" s="24"/>
    </row>
    <row r="348" spans="1:15" ht="15.75" customHeight="1" x14ac:dyDescent="0.25">
      <c r="A348" s="24"/>
      <c r="O348" s="24"/>
    </row>
    <row r="349" spans="1:15" ht="15.75" customHeight="1" x14ac:dyDescent="0.25">
      <c r="A349" s="24"/>
      <c r="O349" s="24"/>
    </row>
    <row r="350" spans="1:15" ht="15.75" customHeight="1" x14ac:dyDescent="0.25">
      <c r="A350" s="24"/>
      <c r="O350" s="24"/>
    </row>
    <row r="351" spans="1:15" ht="15.75" customHeight="1" x14ac:dyDescent="0.25">
      <c r="A351" s="24"/>
      <c r="O351" s="24"/>
    </row>
    <row r="352" spans="1:15" ht="15.75" customHeight="1" x14ac:dyDescent="0.25">
      <c r="A352" s="24"/>
      <c r="O352" s="24"/>
    </row>
    <row r="353" spans="1:15" ht="15.75" customHeight="1" x14ac:dyDescent="0.25">
      <c r="A353" s="24"/>
      <c r="O353" s="24"/>
    </row>
    <row r="354" spans="1:15" ht="15.75" customHeight="1" x14ac:dyDescent="0.25">
      <c r="A354" s="24"/>
      <c r="O354" s="24"/>
    </row>
    <row r="355" spans="1:15" ht="15.75" customHeight="1" x14ac:dyDescent="0.25">
      <c r="A355" s="24"/>
      <c r="O355" s="24"/>
    </row>
    <row r="356" spans="1:15" ht="15.75" customHeight="1" x14ac:dyDescent="0.25">
      <c r="A356" s="24"/>
      <c r="O356" s="24"/>
    </row>
    <row r="357" spans="1:15" ht="15.75" customHeight="1" x14ac:dyDescent="0.25">
      <c r="A357" s="24"/>
      <c r="O357" s="24"/>
    </row>
    <row r="358" spans="1:15" ht="15.75" customHeight="1" x14ac:dyDescent="0.25">
      <c r="A358" s="24"/>
      <c r="O358" s="24"/>
    </row>
    <row r="359" spans="1:15" ht="15.75" customHeight="1" x14ac:dyDescent="0.25">
      <c r="A359" s="24"/>
      <c r="O359" s="24"/>
    </row>
    <row r="360" spans="1:15" ht="15.75" customHeight="1" x14ac:dyDescent="0.25">
      <c r="A360" s="24"/>
      <c r="O360" s="24"/>
    </row>
    <row r="361" spans="1:15" ht="15.75" customHeight="1" x14ac:dyDescent="0.25">
      <c r="A361" s="24"/>
      <c r="O361" s="24"/>
    </row>
    <row r="362" spans="1:15" ht="15.75" customHeight="1" x14ac:dyDescent="0.25">
      <c r="A362" s="24"/>
      <c r="O362" s="24"/>
    </row>
    <row r="363" spans="1:15" ht="15.75" customHeight="1" x14ac:dyDescent="0.25">
      <c r="A363" s="24"/>
      <c r="O363" s="24"/>
    </row>
    <row r="364" spans="1:15" ht="15.75" customHeight="1" x14ac:dyDescent="0.25">
      <c r="A364" s="24"/>
      <c r="O364" s="24"/>
    </row>
    <row r="365" spans="1:15" ht="15.75" customHeight="1" x14ac:dyDescent="0.25">
      <c r="A365" s="24"/>
      <c r="O365" s="24"/>
    </row>
    <row r="366" spans="1:15" ht="15.75" customHeight="1" x14ac:dyDescent="0.25">
      <c r="A366" s="24"/>
      <c r="O366" s="24"/>
    </row>
    <row r="367" spans="1:15" ht="15.75" customHeight="1" x14ac:dyDescent="0.25">
      <c r="A367" s="24"/>
      <c r="O367" s="24"/>
    </row>
    <row r="368" spans="1:15" ht="15.75" customHeight="1" x14ac:dyDescent="0.25">
      <c r="A368" s="24"/>
      <c r="O368" s="24"/>
    </row>
    <row r="369" spans="1:15" ht="15.75" customHeight="1" x14ac:dyDescent="0.25">
      <c r="A369" s="24"/>
      <c r="O369" s="24"/>
    </row>
    <row r="370" spans="1:15" ht="15.75" customHeight="1" x14ac:dyDescent="0.25">
      <c r="A370" s="24"/>
      <c r="O370" s="24"/>
    </row>
    <row r="371" spans="1:15" ht="15.75" customHeight="1" x14ac:dyDescent="0.25">
      <c r="A371" s="24"/>
      <c r="O371" s="24"/>
    </row>
    <row r="372" spans="1:15" ht="15.75" customHeight="1" x14ac:dyDescent="0.25">
      <c r="A372" s="24"/>
      <c r="O372" s="24"/>
    </row>
    <row r="373" spans="1:15" ht="15.75" customHeight="1" x14ac:dyDescent="0.25">
      <c r="A373" s="24"/>
      <c r="O373" s="24"/>
    </row>
    <row r="374" spans="1:15" ht="15.75" customHeight="1" x14ac:dyDescent="0.25">
      <c r="A374" s="24"/>
      <c r="O374" s="24"/>
    </row>
    <row r="375" spans="1:15" ht="15.75" customHeight="1" x14ac:dyDescent="0.25">
      <c r="A375" s="24"/>
      <c r="O375" s="24"/>
    </row>
    <row r="376" spans="1:15" ht="15.75" customHeight="1" x14ac:dyDescent="0.25">
      <c r="A376" s="24"/>
      <c r="O376" s="24"/>
    </row>
    <row r="377" spans="1:15" ht="15.75" customHeight="1" x14ac:dyDescent="0.25">
      <c r="A377" s="24"/>
      <c r="O377" s="24"/>
    </row>
    <row r="378" spans="1:15" ht="15.75" customHeight="1" x14ac:dyDescent="0.25">
      <c r="A378" s="24"/>
      <c r="O378" s="24"/>
    </row>
    <row r="379" spans="1:15" ht="15.75" customHeight="1" x14ac:dyDescent="0.25">
      <c r="A379" s="24"/>
      <c r="O379" s="24"/>
    </row>
    <row r="380" spans="1:15" ht="15.75" customHeight="1" x14ac:dyDescent="0.25">
      <c r="A380" s="24"/>
      <c r="O380" s="24"/>
    </row>
    <row r="381" spans="1:15" ht="15.75" customHeight="1" x14ac:dyDescent="0.25">
      <c r="A381" s="24"/>
      <c r="O381" s="24"/>
    </row>
    <row r="382" spans="1:15" ht="15.75" customHeight="1" x14ac:dyDescent="0.25">
      <c r="A382" s="24"/>
      <c r="O382" s="24"/>
    </row>
    <row r="383" spans="1:15" ht="15.75" customHeight="1" x14ac:dyDescent="0.25">
      <c r="A383" s="24"/>
      <c r="O383" s="24"/>
    </row>
    <row r="384" spans="1:15" ht="15.75" customHeight="1" x14ac:dyDescent="0.25">
      <c r="A384" s="24"/>
      <c r="O384" s="24"/>
    </row>
    <row r="385" spans="1:15" ht="15.75" customHeight="1" x14ac:dyDescent="0.25">
      <c r="A385" s="24"/>
      <c r="O385" s="24"/>
    </row>
    <row r="386" spans="1:15" ht="15.75" customHeight="1" x14ac:dyDescent="0.25">
      <c r="A386" s="24"/>
      <c r="O386" s="24"/>
    </row>
    <row r="387" spans="1:15" ht="15.75" customHeight="1" x14ac:dyDescent="0.25">
      <c r="A387" s="24"/>
      <c r="O387" s="24"/>
    </row>
    <row r="388" spans="1:15" ht="15.75" customHeight="1" x14ac:dyDescent="0.25">
      <c r="A388" s="24"/>
      <c r="O388" s="24"/>
    </row>
    <row r="389" spans="1:15" ht="15.75" customHeight="1" x14ac:dyDescent="0.25">
      <c r="A389" s="24"/>
      <c r="O389" s="24"/>
    </row>
    <row r="390" spans="1:15" ht="15.75" customHeight="1" x14ac:dyDescent="0.25">
      <c r="A390" s="24"/>
      <c r="O390" s="24"/>
    </row>
    <row r="391" spans="1:15" ht="15.75" customHeight="1" x14ac:dyDescent="0.25">
      <c r="A391" s="24"/>
      <c r="O391" s="24"/>
    </row>
    <row r="392" spans="1:15" ht="15.75" customHeight="1" x14ac:dyDescent="0.25">
      <c r="A392" s="24"/>
      <c r="O392" s="24"/>
    </row>
    <row r="393" spans="1:15" ht="15.75" customHeight="1" x14ac:dyDescent="0.25">
      <c r="A393" s="24"/>
      <c r="O393" s="24"/>
    </row>
    <row r="394" spans="1:15" ht="15.75" customHeight="1" x14ac:dyDescent="0.25">
      <c r="A394" s="24"/>
      <c r="O394" s="24"/>
    </row>
    <row r="395" spans="1:15" ht="15.75" customHeight="1" x14ac:dyDescent="0.25">
      <c r="A395" s="24"/>
      <c r="O395" s="24"/>
    </row>
    <row r="396" spans="1:15" ht="15.75" customHeight="1" x14ac:dyDescent="0.25">
      <c r="A396" s="24"/>
      <c r="O396" s="24"/>
    </row>
    <row r="397" spans="1:15" ht="15.75" customHeight="1" x14ac:dyDescent="0.25">
      <c r="A397" s="24"/>
      <c r="O397" s="24"/>
    </row>
    <row r="398" spans="1:15" ht="15.75" customHeight="1" x14ac:dyDescent="0.25">
      <c r="A398" s="24"/>
      <c r="O398" s="24"/>
    </row>
    <row r="399" spans="1:15" ht="15.75" customHeight="1" x14ac:dyDescent="0.25">
      <c r="A399" s="24"/>
      <c r="O399" s="24"/>
    </row>
    <row r="400" spans="1:15" ht="15.75" customHeight="1" x14ac:dyDescent="0.25">
      <c r="A400" s="24"/>
      <c r="O400" s="24"/>
    </row>
    <row r="401" spans="1:15" ht="15.75" customHeight="1" x14ac:dyDescent="0.25">
      <c r="A401" s="24"/>
      <c r="O401" s="24"/>
    </row>
    <row r="402" spans="1:15" ht="15.75" customHeight="1" x14ac:dyDescent="0.25">
      <c r="A402" s="24"/>
      <c r="O402" s="24"/>
    </row>
    <row r="403" spans="1:15" ht="15.75" customHeight="1" x14ac:dyDescent="0.25">
      <c r="A403" s="24"/>
      <c r="O403" s="24"/>
    </row>
    <row r="404" spans="1:15" ht="15.75" customHeight="1" x14ac:dyDescent="0.25">
      <c r="A404" s="24"/>
      <c r="O404" s="24"/>
    </row>
    <row r="405" spans="1:15" ht="15.75" customHeight="1" x14ac:dyDescent="0.25">
      <c r="A405" s="24"/>
      <c r="O405" s="24"/>
    </row>
    <row r="406" spans="1:15" ht="15.75" customHeight="1" x14ac:dyDescent="0.25">
      <c r="A406" s="24"/>
      <c r="O406" s="24"/>
    </row>
    <row r="407" spans="1:15" ht="15.75" customHeight="1" x14ac:dyDescent="0.25">
      <c r="A407" s="24"/>
      <c r="O407" s="24"/>
    </row>
    <row r="408" spans="1:15" ht="15.75" customHeight="1" x14ac:dyDescent="0.25">
      <c r="A408" s="24"/>
      <c r="O408" s="24"/>
    </row>
    <row r="409" spans="1:15" ht="15.75" customHeight="1" x14ac:dyDescent="0.25">
      <c r="A409" s="24"/>
      <c r="O409" s="24"/>
    </row>
    <row r="410" spans="1:15" ht="15.75" customHeight="1" x14ac:dyDescent="0.25">
      <c r="A410" s="24"/>
      <c r="O410" s="24"/>
    </row>
    <row r="411" spans="1:15" ht="15.75" customHeight="1" x14ac:dyDescent="0.25">
      <c r="A411" s="24"/>
      <c r="O411" s="24"/>
    </row>
    <row r="412" spans="1:15" ht="15.75" customHeight="1" x14ac:dyDescent="0.25">
      <c r="A412" s="24"/>
      <c r="O412" s="24"/>
    </row>
    <row r="413" spans="1:15" ht="15.75" customHeight="1" x14ac:dyDescent="0.25">
      <c r="A413" s="24"/>
      <c r="O413" s="24"/>
    </row>
    <row r="414" spans="1:15" ht="15.75" customHeight="1" x14ac:dyDescent="0.25">
      <c r="A414" s="24"/>
      <c r="O414" s="24"/>
    </row>
    <row r="415" spans="1:15" ht="15.75" customHeight="1" x14ac:dyDescent="0.25">
      <c r="A415" s="24"/>
      <c r="O415" s="24"/>
    </row>
    <row r="416" spans="1:15" ht="15.75" customHeight="1" x14ac:dyDescent="0.25">
      <c r="A416" s="24"/>
      <c r="O416" s="24"/>
    </row>
    <row r="417" spans="1:15" ht="15.75" customHeight="1" x14ac:dyDescent="0.25">
      <c r="A417" s="24"/>
      <c r="O417" s="24"/>
    </row>
    <row r="418" spans="1:15" ht="15.75" customHeight="1" x14ac:dyDescent="0.25">
      <c r="A418" s="24"/>
      <c r="O418" s="24"/>
    </row>
    <row r="419" spans="1:15" ht="15.75" customHeight="1" x14ac:dyDescent="0.25">
      <c r="A419" s="24"/>
      <c r="O419" s="24"/>
    </row>
    <row r="420" spans="1:15" ht="15.75" customHeight="1" x14ac:dyDescent="0.25">
      <c r="A420" s="24"/>
      <c r="O420" s="24"/>
    </row>
    <row r="421" spans="1:15" ht="15.75" customHeight="1" x14ac:dyDescent="0.25">
      <c r="A421" s="24"/>
      <c r="O421" s="24"/>
    </row>
    <row r="422" spans="1:15" ht="15.75" customHeight="1" x14ac:dyDescent="0.25">
      <c r="A422" s="24"/>
      <c r="O422" s="24"/>
    </row>
    <row r="423" spans="1:15" ht="15.75" customHeight="1" x14ac:dyDescent="0.25">
      <c r="A423" s="24"/>
      <c r="O423" s="24"/>
    </row>
    <row r="424" spans="1:15" ht="15.75" customHeight="1" x14ac:dyDescent="0.25">
      <c r="A424" s="24"/>
      <c r="O424" s="24"/>
    </row>
    <row r="425" spans="1:15" ht="15.75" customHeight="1" x14ac:dyDescent="0.25">
      <c r="A425" s="24"/>
      <c r="O425" s="24"/>
    </row>
    <row r="426" spans="1:15" ht="15.75" customHeight="1" x14ac:dyDescent="0.25">
      <c r="A426" s="24"/>
      <c r="O426" s="24"/>
    </row>
    <row r="427" spans="1:15" ht="15.75" customHeight="1" x14ac:dyDescent="0.25">
      <c r="A427" s="24"/>
      <c r="O427" s="24"/>
    </row>
    <row r="428" spans="1:15" ht="15.75" customHeight="1" x14ac:dyDescent="0.25">
      <c r="A428" s="24"/>
      <c r="O428" s="24"/>
    </row>
    <row r="429" spans="1:15" ht="15.75" customHeight="1" x14ac:dyDescent="0.25">
      <c r="A429" s="24"/>
      <c r="O429" s="24"/>
    </row>
    <row r="430" spans="1:15" ht="15.75" customHeight="1" x14ac:dyDescent="0.25">
      <c r="A430" s="24"/>
      <c r="O430" s="24"/>
    </row>
    <row r="431" spans="1:15" ht="15.75" customHeight="1" x14ac:dyDescent="0.25">
      <c r="A431" s="24"/>
      <c r="O431" s="24"/>
    </row>
    <row r="432" spans="1:15" ht="15.75" customHeight="1" x14ac:dyDescent="0.25">
      <c r="A432" s="24"/>
      <c r="O432" s="24"/>
    </row>
    <row r="433" spans="1:15" ht="15.75" customHeight="1" x14ac:dyDescent="0.25">
      <c r="A433" s="24"/>
      <c r="O433" s="24"/>
    </row>
    <row r="434" spans="1:15" ht="15.75" customHeight="1" x14ac:dyDescent="0.25">
      <c r="A434" s="24"/>
      <c r="O434" s="24"/>
    </row>
    <row r="435" spans="1:15" ht="15.75" customHeight="1" x14ac:dyDescent="0.25">
      <c r="A435" s="24"/>
      <c r="O435" s="24"/>
    </row>
    <row r="436" spans="1:15" ht="15.75" customHeight="1" x14ac:dyDescent="0.25">
      <c r="A436" s="24"/>
      <c r="O436" s="24"/>
    </row>
    <row r="437" spans="1:15" ht="15.75" customHeight="1" x14ac:dyDescent="0.25">
      <c r="A437" s="24"/>
      <c r="O437" s="24"/>
    </row>
    <row r="438" spans="1:15" ht="15.75" customHeight="1" x14ac:dyDescent="0.25">
      <c r="A438" s="24"/>
      <c r="O438" s="24"/>
    </row>
    <row r="439" spans="1:15" ht="15.75" customHeight="1" x14ac:dyDescent="0.25">
      <c r="A439" s="24"/>
      <c r="O439" s="24"/>
    </row>
    <row r="440" spans="1:15" ht="15.75" customHeight="1" x14ac:dyDescent="0.25">
      <c r="A440" s="24"/>
      <c r="O440" s="24"/>
    </row>
    <row r="441" spans="1:15" ht="15.75" customHeight="1" x14ac:dyDescent="0.25">
      <c r="A441" s="24"/>
      <c r="O441" s="24"/>
    </row>
    <row r="442" spans="1:15" ht="15.75" customHeight="1" x14ac:dyDescent="0.25">
      <c r="A442" s="24"/>
      <c r="O442" s="24"/>
    </row>
    <row r="443" spans="1:15" ht="15.75" customHeight="1" x14ac:dyDescent="0.25">
      <c r="A443" s="24"/>
      <c r="O443" s="24"/>
    </row>
    <row r="444" spans="1:15" ht="15.75" customHeight="1" x14ac:dyDescent="0.25">
      <c r="A444" s="24"/>
      <c r="O444" s="24"/>
    </row>
    <row r="445" spans="1:15" ht="15.75" customHeight="1" x14ac:dyDescent="0.25">
      <c r="A445" s="24"/>
      <c r="O445" s="24"/>
    </row>
    <row r="446" spans="1:15" ht="15.75" customHeight="1" x14ac:dyDescent="0.25">
      <c r="A446" s="24"/>
      <c r="O446" s="24"/>
    </row>
    <row r="447" spans="1:15" ht="15.75" customHeight="1" x14ac:dyDescent="0.25">
      <c r="A447" s="24"/>
      <c r="O447" s="24"/>
    </row>
    <row r="448" spans="1:15" ht="15.75" customHeight="1" x14ac:dyDescent="0.25">
      <c r="A448" s="24"/>
      <c r="O448" s="24"/>
    </row>
    <row r="449" spans="1:15" ht="15.75" customHeight="1" x14ac:dyDescent="0.25">
      <c r="A449" s="24"/>
      <c r="O449" s="24"/>
    </row>
    <row r="450" spans="1:15" ht="15.75" customHeight="1" x14ac:dyDescent="0.25">
      <c r="A450" s="24"/>
      <c r="O450" s="24"/>
    </row>
    <row r="451" spans="1:15" ht="15.75" customHeight="1" x14ac:dyDescent="0.25">
      <c r="A451" s="24"/>
      <c r="O451" s="24"/>
    </row>
    <row r="452" spans="1:15" ht="15.75" customHeight="1" x14ac:dyDescent="0.25">
      <c r="A452" s="24"/>
      <c r="O452" s="24"/>
    </row>
    <row r="453" spans="1:15" ht="15.75" customHeight="1" x14ac:dyDescent="0.25">
      <c r="A453" s="24"/>
      <c r="O453" s="24"/>
    </row>
    <row r="454" spans="1:15" ht="15.75" customHeight="1" x14ac:dyDescent="0.25">
      <c r="A454" s="24"/>
      <c r="O454" s="24"/>
    </row>
    <row r="455" spans="1:15" ht="15.75" customHeight="1" x14ac:dyDescent="0.25">
      <c r="A455" s="24"/>
      <c r="O455" s="24"/>
    </row>
    <row r="456" spans="1:15" ht="15.75" customHeight="1" x14ac:dyDescent="0.25">
      <c r="A456" s="24"/>
      <c r="O456" s="24"/>
    </row>
    <row r="457" spans="1:15" ht="15.75" customHeight="1" x14ac:dyDescent="0.25">
      <c r="A457" s="24"/>
      <c r="O457" s="24"/>
    </row>
    <row r="458" spans="1:15" ht="15.75" customHeight="1" x14ac:dyDescent="0.25">
      <c r="A458" s="24"/>
      <c r="O458" s="24"/>
    </row>
    <row r="459" spans="1:15" ht="15.75" customHeight="1" x14ac:dyDescent="0.25">
      <c r="A459" s="24"/>
      <c r="O459" s="24"/>
    </row>
    <row r="460" spans="1:15" ht="15.75" customHeight="1" x14ac:dyDescent="0.25">
      <c r="A460" s="24"/>
      <c r="O460" s="24"/>
    </row>
    <row r="461" spans="1:15" ht="15.75" customHeight="1" x14ac:dyDescent="0.25">
      <c r="A461" s="24"/>
      <c r="O461" s="24"/>
    </row>
    <row r="462" spans="1:15" ht="15.75" customHeight="1" x14ac:dyDescent="0.25">
      <c r="A462" s="24"/>
      <c r="O462" s="24"/>
    </row>
    <row r="463" spans="1:15" ht="15.75" customHeight="1" x14ac:dyDescent="0.25">
      <c r="A463" s="24"/>
      <c r="O463" s="24"/>
    </row>
    <row r="464" spans="1:15" ht="15.75" customHeight="1" x14ac:dyDescent="0.25">
      <c r="A464" s="24"/>
      <c r="O464" s="24"/>
    </row>
    <row r="465" spans="1:15" ht="15.75" customHeight="1" x14ac:dyDescent="0.25">
      <c r="A465" s="24"/>
      <c r="O465" s="24"/>
    </row>
    <row r="466" spans="1:15" ht="15.75" customHeight="1" x14ac:dyDescent="0.25">
      <c r="A466" s="24"/>
      <c r="O466" s="24"/>
    </row>
    <row r="467" spans="1:15" ht="15.75" customHeight="1" x14ac:dyDescent="0.25">
      <c r="A467" s="24"/>
      <c r="O467" s="24"/>
    </row>
    <row r="468" spans="1:15" ht="15.75" customHeight="1" x14ac:dyDescent="0.25">
      <c r="A468" s="24"/>
      <c r="O468" s="24"/>
    </row>
    <row r="469" spans="1:15" ht="15.75" customHeight="1" x14ac:dyDescent="0.25">
      <c r="A469" s="24"/>
      <c r="O469" s="24"/>
    </row>
    <row r="470" spans="1:15" ht="15.75" customHeight="1" x14ac:dyDescent="0.25">
      <c r="A470" s="24"/>
      <c r="O470" s="24"/>
    </row>
    <row r="471" spans="1:15" ht="15.75" customHeight="1" x14ac:dyDescent="0.25">
      <c r="A471" s="24"/>
      <c r="O471" s="24"/>
    </row>
    <row r="472" spans="1:15" ht="15.75" customHeight="1" x14ac:dyDescent="0.25">
      <c r="A472" s="24"/>
      <c r="O472" s="24"/>
    </row>
    <row r="473" spans="1:15" ht="15.75" customHeight="1" x14ac:dyDescent="0.25">
      <c r="A473" s="24"/>
      <c r="O473" s="24"/>
    </row>
    <row r="474" spans="1:15" ht="15.75" customHeight="1" x14ac:dyDescent="0.25">
      <c r="A474" s="24"/>
      <c r="O474" s="24"/>
    </row>
    <row r="475" spans="1:15" ht="15.75" customHeight="1" x14ac:dyDescent="0.25">
      <c r="A475" s="24"/>
      <c r="O475" s="24"/>
    </row>
    <row r="476" spans="1:15" ht="15.75" customHeight="1" x14ac:dyDescent="0.25">
      <c r="A476" s="24"/>
      <c r="O476" s="24"/>
    </row>
    <row r="477" spans="1:15" ht="15.75" customHeight="1" x14ac:dyDescent="0.25">
      <c r="A477" s="24"/>
      <c r="O477" s="24"/>
    </row>
    <row r="478" spans="1:15" ht="15.75" customHeight="1" x14ac:dyDescent="0.25">
      <c r="A478" s="24"/>
      <c r="O478" s="24"/>
    </row>
    <row r="479" spans="1:15" ht="15.75" customHeight="1" x14ac:dyDescent="0.25">
      <c r="A479" s="24"/>
      <c r="O479" s="24"/>
    </row>
    <row r="480" spans="1:15" ht="15.75" customHeight="1" x14ac:dyDescent="0.25">
      <c r="A480" s="24"/>
      <c r="O480" s="24"/>
    </row>
    <row r="481" spans="1:15" ht="15.75" customHeight="1" x14ac:dyDescent="0.25">
      <c r="A481" s="24"/>
      <c r="O481" s="24"/>
    </row>
    <row r="482" spans="1:15" ht="15.75" customHeight="1" x14ac:dyDescent="0.25">
      <c r="A482" s="24"/>
      <c r="O482" s="24"/>
    </row>
    <row r="483" spans="1:15" ht="15.75" customHeight="1" x14ac:dyDescent="0.25">
      <c r="A483" s="24"/>
      <c r="O483" s="24"/>
    </row>
    <row r="484" spans="1:15" ht="15.75" customHeight="1" x14ac:dyDescent="0.25">
      <c r="A484" s="24"/>
      <c r="O484" s="24"/>
    </row>
    <row r="485" spans="1:15" ht="15.75" customHeight="1" x14ac:dyDescent="0.25">
      <c r="A485" s="24"/>
      <c r="O485" s="24"/>
    </row>
    <row r="486" spans="1:15" ht="15.75" customHeight="1" x14ac:dyDescent="0.25">
      <c r="A486" s="24"/>
      <c r="O486" s="24"/>
    </row>
    <row r="487" spans="1:15" ht="15.75" customHeight="1" x14ac:dyDescent="0.25">
      <c r="A487" s="24"/>
      <c r="O487" s="24"/>
    </row>
    <row r="488" spans="1:15" ht="15.75" customHeight="1" x14ac:dyDescent="0.25">
      <c r="A488" s="24"/>
      <c r="O488" s="24"/>
    </row>
    <row r="489" spans="1:15" ht="15.75" customHeight="1" x14ac:dyDescent="0.25">
      <c r="A489" s="24"/>
      <c r="O489" s="24"/>
    </row>
    <row r="490" spans="1:15" ht="15.75" customHeight="1" x14ac:dyDescent="0.25">
      <c r="A490" s="24"/>
      <c r="O490" s="24"/>
    </row>
    <row r="491" spans="1:15" ht="15.75" customHeight="1" x14ac:dyDescent="0.25">
      <c r="A491" s="24"/>
      <c r="O491" s="24"/>
    </row>
    <row r="492" spans="1:15" ht="15.75" customHeight="1" x14ac:dyDescent="0.25">
      <c r="A492" s="24"/>
      <c r="O492" s="24"/>
    </row>
    <row r="493" spans="1:15" ht="15.75" customHeight="1" x14ac:dyDescent="0.25">
      <c r="A493" s="24"/>
      <c r="O493" s="24"/>
    </row>
    <row r="494" spans="1:15" ht="15.75" customHeight="1" x14ac:dyDescent="0.25">
      <c r="A494" s="24"/>
      <c r="O494" s="24"/>
    </row>
    <row r="495" spans="1:15" ht="15.75" customHeight="1" x14ac:dyDescent="0.25">
      <c r="A495" s="24"/>
      <c r="O495" s="24"/>
    </row>
    <row r="496" spans="1:15" ht="15.75" customHeight="1" x14ac:dyDescent="0.25">
      <c r="A496" s="24"/>
      <c r="O496" s="24"/>
    </row>
    <row r="497" spans="1:15" ht="15.75" customHeight="1" x14ac:dyDescent="0.25">
      <c r="A497" s="24"/>
      <c r="O497" s="24"/>
    </row>
    <row r="498" spans="1:15" ht="15.75" customHeight="1" x14ac:dyDescent="0.25">
      <c r="A498" s="24"/>
      <c r="O498" s="24"/>
    </row>
    <row r="499" spans="1:15" ht="15.75" customHeight="1" x14ac:dyDescent="0.25">
      <c r="A499" s="24"/>
      <c r="O499" s="24"/>
    </row>
    <row r="500" spans="1:15" ht="15.75" customHeight="1" x14ac:dyDescent="0.25">
      <c r="A500" s="24"/>
      <c r="O500" s="24"/>
    </row>
    <row r="501" spans="1:15" ht="15.75" customHeight="1" x14ac:dyDescent="0.25">
      <c r="A501" s="24"/>
      <c r="O501" s="24"/>
    </row>
    <row r="502" spans="1:15" ht="15.75" customHeight="1" x14ac:dyDescent="0.25">
      <c r="A502" s="24"/>
      <c r="O502" s="24"/>
    </row>
    <row r="503" spans="1:15" ht="15.75" customHeight="1" x14ac:dyDescent="0.25">
      <c r="A503" s="24"/>
      <c r="O503" s="24"/>
    </row>
    <row r="504" spans="1:15" ht="15.75" customHeight="1" x14ac:dyDescent="0.25">
      <c r="A504" s="24"/>
      <c r="O504" s="24"/>
    </row>
    <row r="505" spans="1:15" ht="15.75" customHeight="1" x14ac:dyDescent="0.25">
      <c r="A505" s="24"/>
      <c r="O505" s="24"/>
    </row>
    <row r="506" spans="1:15" ht="15.75" customHeight="1" x14ac:dyDescent="0.25">
      <c r="A506" s="24"/>
      <c r="O506" s="24"/>
    </row>
    <row r="507" spans="1:15" ht="15.75" customHeight="1" x14ac:dyDescent="0.25">
      <c r="A507" s="24"/>
      <c r="O507" s="24"/>
    </row>
    <row r="508" spans="1:15" ht="15.75" customHeight="1" x14ac:dyDescent="0.25">
      <c r="A508" s="24"/>
      <c r="O508" s="24"/>
    </row>
    <row r="509" spans="1:15" ht="15.75" customHeight="1" x14ac:dyDescent="0.25">
      <c r="A509" s="24"/>
      <c r="O509" s="24"/>
    </row>
    <row r="510" spans="1:15" ht="15.75" customHeight="1" x14ac:dyDescent="0.25">
      <c r="A510" s="24"/>
      <c r="O510" s="24"/>
    </row>
    <row r="511" spans="1:15" ht="15.75" customHeight="1" x14ac:dyDescent="0.25">
      <c r="A511" s="24"/>
      <c r="O511" s="24"/>
    </row>
    <row r="512" spans="1:15" ht="15.75" customHeight="1" x14ac:dyDescent="0.25">
      <c r="A512" s="24"/>
      <c r="O512" s="24"/>
    </row>
    <row r="513" spans="1:15" ht="15.75" customHeight="1" x14ac:dyDescent="0.25">
      <c r="A513" s="24"/>
      <c r="O513" s="24"/>
    </row>
    <row r="514" spans="1:15" ht="15.75" customHeight="1" x14ac:dyDescent="0.25">
      <c r="A514" s="24"/>
      <c r="O514" s="24"/>
    </row>
    <row r="515" spans="1:15" ht="15.75" customHeight="1" x14ac:dyDescent="0.25">
      <c r="A515" s="24"/>
      <c r="O515" s="24"/>
    </row>
    <row r="516" spans="1:15" ht="15.75" customHeight="1" x14ac:dyDescent="0.25">
      <c r="A516" s="24"/>
      <c r="O516" s="24"/>
    </row>
    <row r="517" spans="1:15" ht="15.75" customHeight="1" x14ac:dyDescent="0.25">
      <c r="A517" s="24"/>
      <c r="O517" s="24"/>
    </row>
    <row r="518" spans="1:15" ht="15.75" customHeight="1" x14ac:dyDescent="0.25">
      <c r="A518" s="24"/>
      <c r="O518" s="24"/>
    </row>
    <row r="519" spans="1:15" ht="15.75" customHeight="1" x14ac:dyDescent="0.25">
      <c r="A519" s="24"/>
      <c r="O519" s="24"/>
    </row>
    <row r="520" spans="1:15" ht="15.75" customHeight="1" x14ac:dyDescent="0.25">
      <c r="A520" s="24"/>
      <c r="O520" s="24"/>
    </row>
    <row r="521" spans="1:15" ht="15.75" customHeight="1" x14ac:dyDescent="0.25">
      <c r="A521" s="24"/>
      <c r="O521" s="24"/>
    </row>
    <row r="522" spans="1:15" ht="15.75" customHeight="1" x14ac:dyDescent="0.25">
      <c r="A522" s="24"/>
      <c r="O522" s="24"/>
    </row>
    <row r="523" spans="1:15" ht="15.75" customHeight="1" x14ac:dyDescent="0.25">
      <c r="A523" s="24"/>
      <c r="O523" s="24"/>
    </row>
    <row r="524" spans="1:15" ht="15.75" customHeight="1" x14ac:dyDescent="0.25">
      <c r="A524" s="24"/>
      <c r="O524" s="24"/>
    </row>
    <row r="525" spans="1:15" ht="15.75" customHeight="1" x14ac:dyDescent="0.25">
      <c r="A525" s="24"/>
      <c r="O525" s="24"/>
    </row>
    <row r="526" spans="1:15" ht="15.75" customHeight="1" x14ac:dyDescent="0.25">
      <c r="A526" s="24"/>
      <c r="O526" s="24"/>
    </row>
    <row r="527" spans="1:15" ht="15.75" customHeight="1" x14ac:dyDescent="0.25">
      <c r="A527" s="24"/>
      <c r="O527" s="24"/>
    </row>
    <row r="528" spans="1:15" ht="15.75" customHeight="1" x14ac:dyDescent="0.25">
      <c r="A528" s="24"/>
      <c r="O528" s="24"/>
    </row>
    <row r="529" spans="1:15" ht="15.75" customHeight="1" x14ac:dyDescent="0.25">
      <c r="A529" s="24"/>
      <c r="O529" s="24"/>
    </row>
    <row r="530" spans="1:15" ht="15.75" customHeight="1" x14ac:dyDescent="0.25">
      <c r="A530" s="24"/>
      <c r="O530" s="24"/>
    </row>
    <row r="531" spans="1:15" ht="15.75" customHeight="1" x14ac:dyDescent="0.25">
      <c r="A531" s="24"/>
      <c r="O531" s="24"/>
    </row>
    <row r="532" spans="1:15" ht="15.75" customHeight="1" x14ac:dyDescent="0.25">
      <c r="A532" s="24"/>
      <c r="O532" s="24"/>
    </row>
    <row r="533" spans="1:15" ht="15.75" customHeight="1" x14ac:dyDescent="0.25">
      <c r="A533" s="24"/>
      <c r="O533" s="24"/>
    </row>
    <row r="534" spans="1:15" ht="15.75" customHeight="1" x14ac:dyDescent="0.25">
      <c r="A534" s="24"/>
      <c r="O534" s="24"/>
    </row>
    <row r="535" spans="1:15" ht="15.75" customHeight="1" x14ac:dyDescent="0.25">
      <c r="A535" s="24"/>
      <c r="O535" s="24"/>
    </row>
    <row r="536" spans="1:15" ht="15.75" customHeight="1" x14ac:dyDescent="0.25">
      <c r="A536" s="24"/>
      <c r="O536" s="24"/>
    </row>
    <row r="537" spans="1:15" ht="15.75" customHeight="1" x14ac:dyDescent="0.25">
      <c r="A537" s="24"/>
      <c r="O537" s="24"/>
    </row>
    <row r="538" spans="1:15" ht="15.75" customHeight="1" x14ac:dyDescent="0.25">
      <c r="A538" s="24"/>
      <c r="O538" s="24"/>
    </row>
    <row r="539" spans="1:15" ht="15.75" customHeight="1" x14ac:dyDescent="0.25">
      <c r="A539" s="24"/>
      <c r="O539" s="24"/>
    </row>
    <row r="540" spans="1:15" ht="15.75" customHeight="1" x14ac:dyDescent="0.25">
      <c r="A540" s="24"/>
      <c r="O540" s="24"/>
    </row>
    <row r="541" spans="1:15" ht="15.75" customHeight="1" x14ac:dyDescent="0.25">
      <c r="A541" s="24"/>
      <c r="O541" s="24"/>
    </row>
    <row r="542" spans="1:15" ht="15.75" customHeight="1" x14ac:dyDescent="0.25">
      <c r="A542" s="24"/>
      <c r="O542" s="24"/>
    </row>
    <row r="543" spans="1:15" ht="15.75" customHeight="1" x14ac:dyDescent="0.25">
      <c r="A543" s="24"/>
      <c r="O543" s="24"/>
    </row>
    <row r="544" spans="1:15" ht="15.75" customHeight="1" x14ac:dyDescent="0.25">
      <c r="A544" s="24"/>
      <c r="O544" s="24"/>
    </row>
    <row r="545" spans="1:15" ht="15.75" customHeight="1" x14ac:dyDescent="0.25">
      <c r="A545" s="24"/>
      <c r="O545" s="24"/>
    </row>
    <row r="546" spans="1:15" ht="15.75" customHeight="1" x14ac:dyDescent="0.25">
      <c r="A546" s="24"/>
      <c r="O546" s="24"/>
    </row>
    <row r="547" spans="1:15" ht="15.75" customHeight="1" x14ac:dyDescent="0.25">
      <c r="A547" s="24"/>
      <c r="O547" s="24"/>
    </row>
    <row r="548" spans="1:15" ht="15.75" customHeight="1" x14ac:dyDescent="0.25">
      <c r="A548" s="24"/>
      <c r="O548" s="24"/>
    </row>
    <row r="549" spans="1:15" ht="15.75" customHeight="1" x14ac:dyDescent="0.25">
      <c r="A549" s="24"/>
      <c r="O549" s="24"/>
    </row>
    <row r="550" spans="1:15" ht="15.75" customHeight="1" x14ac:dyDescent="0.25">
      <c r="A550" s="24"/>
      <c r="O550" s="24"/>
    </row>
    <row r="551" spans="1:15" ht="15.75" customHeight="1" x14ac:dyDescent="0.25">
      <c r="A551" s="24"/>
      <c r="O551" s="24"/>
    </row>
    <row r="552" spans="1:15" ht="15.75" customHeight="1" x14ac:dyDescent="0.25">
      <c r="A552" s="24"/>
      <c r="O552" s="24"/>
    </row>
    <row r="553" spans="1:15" ht="15.75" customHeight="1" x14ac:dyDescent="0.25">
      <c r="A553" s="24"/>
      <c r="O553" s="24"/>
    </row>
    <row r="554" spans="1:15" ht="15.75" customHeight="1" x14ac:dyDescent="0.25">
      <c r="A554" s="24"/>
      <c r="O554" s="24"/>
    </row>
    <row r="555" spans="1:15" ht="15.75" customHeight="1" x14ac:dyDescent="0.25">
      <c r="A555" s="24"/>
      <c r="O555" s="24"/>
    </row>
    <row r="556" spans="1:15" ht="15.75" customHeight="1" x14ac:dyDescent="0.25">
      <c r="A556" s="24"/>
      <c r="O556" s="24"/>
    </row>
    <row r="557" spans="1:15" ht="15.75" customHeight="1" x14ac:dyDescent="0.25">
      <c r="A557" s="24"/>
      <c r="O557" s="24"/>
    </row>
    <row r="558" spans="1:15" ht="15.75" customHeight="1" x14ac:dyDescent="0.25">
      <c r="A558" s="24"/>
      <c r="O558" s="24"/>
    </row>
    <row r="559" spans="1:15" ht="15.75" customHeight="1" x14ac:dyDescent="0.25">
      <c r="A559" s="24"/>
      <c r="O559" s="24"/>
    </row>
    <row r="560" spans="1:15" ht="15.75" customHeight="1" x14ac:dyDescent="0.25">
      <c r="A560" s="24"/>
      <c r="O560" s="24"/>
    </row>
    <row r="561" spans="1:15" ht="15.75" customHeight="1" x14ac:dyDescent="0.25">
      <c r="A561" s="24"/>
      <c r="O561" s="24"/>
    </row>
    <row r="562" spans="1:15" ht="15.75" customHeight="1" x14ac:dyDescent="0.25">
      <c r="A562" s="24"/>
      <c r="O562" s="24"/>
    </row>
    <row r="563" spans="1:15" ht="15.75" customHeight="1" x14ac:dyDescent="0.25">
      <c r="A563" s="24"/>
      <c r="O563" s="24"/>
    </row>
    <row r="564" spans="1:15" ht="15.75" customHeight="1" x14ac:dyDescent="0.25">
      <c r="A564" s="24"/>
      <c r="O564" s="24"/>
    </row>
    <row r="565" spans="1:15" ht="15.75" customHeight="1" x14ac:dyDescent="0.25">
      <c r="A565" s="24"/>
      <c r="O565" s="24"/>
    </row>
    <row r="566" spans="1:15" ht="15.75" customHeight="1" x14ac:dyDescent="0.25">
      <c r="A566" s="24"/>
      <c r="O566" s="24"/>
    </row>
    <row r="567" spans="1:15" ht="15.75" customHeight="1" x14ac:dyDescent="0.25">
      <c r="A567" s="24"/>
      <c r="O567" s="24"/>
    </row>
    <row r="568" spans="1:15" ht="15.75" customHeight="1" x14ac:dyDescent="0.25">
      <c r="A568" s="24"/>
      <c r="O568" s="24"/>
    </row>
    <row r="569" spans="1:15" ht="15.75" customHeight="1" x14ac:dyDescent="0.25">
      <c r="A569" s="24"/>
      <c r="O569" s="24"/>
    </row>
    <row r="570" spans="1:15" ht="15.75" customHeight="1" x14ac:dyDescent="0.25">
      <c r="A570" s="24"/>
      <c r="O570" s="24"/>
    </row>
    <row r="571" spans="1:15" ht="15.75" customHeight="1" x14ac:dyDescent="0.25">
      <c r="A571" s="24"/>
      <c r="O571" s="24"/>
    </row>
    <row r="572" spans="1:15" ht="15.75" customHeight="1" x14ac:dyDescent="0.25">
      <c r="A572" s="24"/>
      <c r="O572" s="24"/>
    </row>
    <row r="573" spans="1:15" ht="15.75" customHeight="1" x14ac:dyDescent="0.25">
      <c r="A573" s="24"/>
      <c r="O573" s="24"/>
    </row>
    <row r="574" spans="1:15" ht="15.75" customHeight="1" x14ac:dyDescent="0.25">
      <c r="A574" s="24"/>
      <c r="O574" s="24"/>
    </row>
    <row r="575" spans="1:15" ht="15.75" customHeight="1" x14ac:dyDescent="0.25">
      <c r="A575" s="24"/>
      <c r="O575" s="24"/>
    </row>
    <row r="576" spans="1:15" ht="15.75" customHeight="1" x14ac:dyDescent="0.25">
      <c r="A576" s="24"/>
      <c r="O576" s="24"/>
    </row>
    <row r="577" spans="1:15" ht="15.75" customHeight="1" x14ac:dyDescent="0.25">
      <c r="A577" s="24"/>
      <c r="O577" s="24"/>
    </row>
    <row r="578" spans="1:15" ht="15.75" customHeight="1" x14ac:dyDescent="0.25">
      <c r="A578" s="24"/>
      <c r="O578" s="24"/>
    </row>
    <row r="579" spans="1:15" ht="15.75" customHeight="1" x14ac:dyDescent="0.25">
      <c r="A579" s="24"/>
      <c r="O579" s="24"/>
    </row>
    <row r="580" spans="1:15" ht="15.75" customHeight="1" x14ac:dyDescent="0.25">
      <c r="A580" s="24"/>
      <c r="O580" s="24"/>
    </row>
    <row r="581" spans="1:15" ht="15.75" customHeight="1" x14ac:dyDescent="0.25">
      <c r="A581" s="24"/>
      <c r="O581" s="24"/>
    </row>
    <row r="582" spans="1:15" ht="15.75" customHeight="1" x14ac:dyDescent="0.25">
      <c r="A582" s="24"/>
      <c r="O582" s="24"/>
    </row>
    <row r="583" spans="1:15" ht="15.75" customHeight="1" x14ac:dyDescent="0.25">
      <c r="A583" s="24"/>
      <c r="O583" s="24"/>
    </row>
    <row r="584" spans="1:15" ht="15.75" customHeight="1" x14ac:dyDescent="0.25">
      <c r="A584" s="24"/>
      <c r="O584" s="24"/>
    </row>
    <row r="585" spans="1:15" ht="15.75" customHeight="1" x14ac:dyDescent="0.25">
      <c r="A585" s="24"/>
      <c r="O585" s="24"/>
    </row>
    <row r="586" spans="1:15" ht="15.75" customHeight="1" x14ac:dyDescent="0.25">
      <c r="A586" s="24"/>
      <c r="O586" s="24"/>
    </row>
    <row r="587" spans="1:15" ht="15.75" customHeight="1" x14ac:dyDescent="0.25">
      <c r="A587" s="24"/>
      <c r="O587" s="24"/>
    </row>
    <row r="588" spans="1:15" ht="15.75" customHeight="1" x14ac:dyDescent="0.25">
      <c r="A588" s="24"/>
      <c r="O588" s="24"/>
    </row>
    <row r="589" spans="1:15" ht="15.75" customHeight="1" x14ac:dyDescent="0.25">
      <c r="A589" s="24"/>
      <c r="O589" s="24"/>
    </row>
    <row r="590" spans="1:15" ht="15.75" customHeight="1" x14ac:dyDescent="0.25">
      <c r="A590" s="24"/>
      <c r="O590" s="24"/>
    </row>
    <row r="591" spans="1:15" ht="15.75" customHeight="1" x14ac:dyDescent="0.25">
      <c r="A591" s="24"/>
      <c r="O591" s="24"/>
    </row>
    <row r="592" spans="1:15" ht="15.75" customHeight="1" x14ac:dyDescent="0.25">
      <c r="A592" s="24"/>
      <c r="O592" s="24"/>
    </row>
    <row r="593" spans="1:15" ht="15.75" customHeight="1" x14ac:dyDescent="0.25">
      <c r="A593" s="24"/>
      <c r="O593" s="24"/>
    </row>
    <row r="594" spans="1:15" ht="15.75" customHeight="1" x14ac:dyDescent="0.25">
      <c r="A594" s="24"/>
      <c r="O594" s="24"/>
    </row>
    <row r="595" spans="1:15" ht="15.75" customHeight="1" x14ac:dyDescent="0.25">
      <c r="A595" s="24"/>
      <c r="O595" s="24"/>
    </row>
    <row r="596" spans="1:15" ht="15.75" customHeight="1" x14ac:dyDescent="0.25">
      <c r="A596" s="24"/>
      <c r="O596" s="24"/>
    </row>
    <row r="597" spans="1:15" ht="15.75" customHeight="1" x14ac:dyDescent="0.25">
      <c r="A597" s="24"/>
      <c r="O597" s="24"/>
    </row>
    <row r="598" spans="1:15" ht="15.75" customHeight="1" x14ac:dyDescent="0.25">
      <c r="A598" s="24"/>
      <c r="O598" s="24"/>
    </row>
    <row r="599" spans="1:15" ht="15.75" customHeight="1" x14ac:dyDescent="0.25">
      <c r="A599" s="24"/>
      <c r="O599" s="24"/>
    </row>
    <row r="600" spans="1:15" ht="15.75" customHeight="1" x14ac:dyDescent="0.25">
      <c r="A600" s="24"/>
      <c r="O600" s="24"/>
    </row>
    <row r="601" spans="1:15" ht="15.75" customHeight="1" x14ac:dyDescent="0.25">
      <c r="A601" s="24"/>
      <c r="O601" s="24"/>
    </row>
    <row r="602" spans="1:15" ht="15.75" customHeight="1" x14ac:dyDescent="0.25">
      <c r="A602" s="24"/>
      <c r="O602" s="24"/>
    </row>
    <row r="603" spans="1:15" ht="15.75" customHeight="1" x14ac:dyDescent="0.25">
      <c r="A603" s="24"/>
      <c r="O603" s="24"/>
    </row>
    <row r="604" spans="1:15" ht="15.75" customHeight="1" x14ac:dyDescent="0.25">
      <c r="A604" s="24"/>
      <c r="O604" s="24"/>
    </row>
    <row r="605" spans="1:15" ht="15.75" customHeight="1" x14ac:dyDescent="0.25">
      <c r="A605" s="24"/>
      <c r="O605" s="24"/>
    </row>
    <row r="606" spans="1:15" ht="15.75" customHeight="1" x14ac:dyDescent="0.25">
      <c r="A606" s="24"/>
      <c r="O606" s="24"/>
    </row>
    <row r="607" spans="1:15" ht="15.75" customHeight="1" x14ac:dyDescent="0.25">
      <c r="A607" s="24"/>
      <c r="O607" s="24"/>
    </row>
    <row r="608" spans="1:15" ht="15.75" customHeight="1" x14ac:dyDescent="0.25">
      <c r="A608" s="24"/>
      <c r="O608" s="24"/>
    </row>
    <row r="609" spans="1:15" ht="15.75" customHeight="1" x14ac:dyDescent="0.25">
      <c r="A609" s="24"/>
      <c r="O609" s="24"/>
    </row>
    <row r="610" spans="1:15" ht="15.75" customHeight="1" x14ac:dyDescent="0.25">
      <c r="A610" s="24"/>
      <c r="O610" s="24"/>
    </row>
    <row r="611" spans="1:15" ht="15.75" customHeight="1" x14ac:dyDescent="0.25">
      <c r="A611" s="24"/>
      <c r="O611" s="24"/>
    </row>
    <row r="612" spans="1:15" ht="15.75" customHeight="1" x14ac:dyDescent="0.25">
      <c r="A612" s="24"/>
      <c r="O612" s="24"/>
    </row>
    <row r="613" spans="1:15" ht="15.75" customHeight="1" x14ac:dyDescent="0.25">
      <c r="A613" s="24"/>
      <c r="O613" s="24"/>
    </row>
    <row r="614" spans="1:15" ht="15.75" customHeight="1" x14ac:dyDescent="0.25">
      <c r="A614" s="24"/>
      <c r="O614" s="24"/>
    </row>
    <row r="615" spans="1:15" ht="15.75" customHeight="1" x14ac:dyDescent="0.25">
      <c r="A615" s="24"/>
      <c r="O615" s="24"/>
    </row>
    <row r="616" spans="1:15" ht="15.75" customHeight="1" x14ac:dyDescent="0.25">
      <c r="A616" s="24"/>
      <c r="O616" s="24"/>
    </row>
    <row r="617" spans="1:15" ht="15.75" customHeight="1" x14ac:dyDescent="0.25">
      <c r="A617" s="24"/>
      <c r="O617" s="24"/>
    </row>
    <row r="618" spans="1:15" ht="15.75" customHeight="1" x14ac:dyDescent="0.25">
      <c r="A618" s="24"/>
      <c r="O618" s="24"/>
    </row>
    <row r="619" spans="1:15" ht="15.75" customHeight="1" x14ac:dyDescent="0.25">
      <c r="A619" s="24"/>
      <c r="O619" s="24"/>
    </row>
    <row r="620" spans="1:15" ht="15.75" customHeight="1" x14ac:dyDescent="0.25">
      <c r="A620" s="24"/>
      <c r="O620" s="24"/>
    </row>
    <row r="621" spans="1:15" ht="15.75" customHeight="1" x14ac:dyDescent="0.25">
      <c r="A621" s="24"/>
      <c r="O621" s="24"/>
    </row>
    <row r="622" spans="1:15" ht="15.75" customHeight="1" x14ac:dyDescent="0.25">
      <c r="A622" s="24"/>
      <c r="O622" s="24"/>
    </row>
    <row r="623" spans="1:15" ht="15.75" customHeight="1" x14ac:dyDescent="0.25">
      <c r="A623" s="24"/>
      <c r="O623" s="24"/>
    </row>
    <row r="624" spans="1:15" ht="15.75" customHeight="1" x14ac:dyDescent="0.25">
      <c r="A624" s="24"/>
      <c r="O624" s="24"/>
    </row>
    <row r="625" spans="1:15" ht="15.75" customHeight="1" x14ac:dyDescent="0.25">
      <c r="A625" s="24"/>
      <c r="O625" s="24"/>
    </row>
    <row r="626" spans="1:15" ht="15.75" customHeight="1" x14ac:dyDescent="0.25">
      <c r="A626" s="24"/>
      <c r="O626" s="24"/>
    </row>
    <row r="627" spans="1:15" ht="15.75" customHeight="1" x14ac:dyDescent="0.25">
      <c r="A627" s="24"/>
      <c r="O627" s="24"/>
    </row>
    <row r="628" spans="1:15" ht="15.75" customHeight="1" x14ac:dyDescent="0.25">
      <c r="A628" s="24"/>
      <c r="O628" s="24"/>
    </row>
    <row r="629" spans="1:15" ht="15.75" customHeight="1" x14ac:dyDescent="0.25">
      <c r="A629" s="24"/>
      <c r="O629" s="24"/>
    </row>
    <row r="630" spans="1:15" ht="15.75" customHeight="1" x14ac:dyDescent="0.25">
      <c r="A630" s="24"/>
      <c r="O630" s="24"/>
    </row>
    <row r="631" spans="1:15" ht="15.75" customHeight="1" x14ac:dyDescent="0.25">
      <c r="A631" s="24"/>
      <c r="O631" s="24"/>
    </row>
    <row r="632" spans="1:15" ht="15.75" customHeight="1" x14ac:dyDescent="0.25">
      <c r="A632" s="24"/>
      <c r="O632" s="24"/>
    </row>
    <row r="633" spans="1:15" ht="15.75" customHeight="1" x14ac:dyDescent="0.25">
      <c r="A633" s="24"/>
      <c r="O633" s="24"/>
    </row>
    <row r="634" spans="1:15" ht="15.75" customHeight="1" x14ac:dyDescent="0.25">
      <c r="A634" s="24"/>
      <c r="O634" s="24"/>
    </row>
    <row r="635" spans="1:15" ht="15.75" customHeight="1" x14ac:dyDescent="0.25">
      <c r="A635" s="24"/>
      <c r="O635" s="24"/>
    </row>
    <row r="636" spans="1:15" ht="15.75" customHeight="1" x14ac:dyDescent="0.25">
      <c r="A636" s="24"/>
      <c r="O636" s="24"/>
    </row>
    <row r="637" spans="1:15" ht="15.75" customHeight="1" x14ac:dyDescent="0.25">
      <c r="A637" s="24"/>
      <c r="O637" s="24"/>
    </row>
    <row r="638" spans="1:15" ht="15.75" customHeight="1" x14ac:dyDescent="0.25">
      <c r="A638" s="24"/>
      <c r="O638" s="24"/>
    </row>
    <row r="639" spans="1:15" ht="15.75" customHeight="1" x14ac:dyDescent="0.25">
      <c r="A639" s="24"/>
      <c r="O639" s="24"/>
    </row>
    <row r="640" spans="1:15" ht="15.75" customHeight="1" x14ac:dyDescent="0.25">
      <c r="A640" s="24"/>
      <c r="O640" s="24"/>
    </row>
    <row r="641" spans="1:15" ht="15.75" customHeight="1" x14ac:dyDescent="0.25">
      <c r="A641" s="24"/>
      <c r="O641" s="24"/>
    </row>
    <row r="642" spans="1:15" ht="15.75" customHeight="1" x14ac:dyDescent="0.25">
      <c r="A642" s="24"/>
      <c r="O642" s="24"/>
    </row>
    <row r="643" spans="1:15" ht="15.75" customHeight="1" x14ac:dyDescent="0.25">
      <c r="A643" s="24"/>
      <c r="O643" s="24"/>
    </row>
    <row r="644" spans="1:15" ht="15.75" customHeight="1" x14ac:dyDescent="0.25">
      <c r="A644" s="24"/>
      <c r="O644" s="24"/>
    </row>
    <row r="645" spans="1:15" ht="15.75" customHeight="1" x14ac:dyDescent="0.25">
      <c r="A645" s="24"/>
      <c r="O645" s="24"/>
    </row>
    <row r="646" spans="1:15" ht="15.75" customHeight="1" x14ac:dyDescent="0.25">
      <c r="A646" s="24"/>
      <c r="O646" s="24"/>
    </row>
    <row r="647" spans="1:15" ht="15.75" customHeight="1" x14ac:dyDescent="0.25">
      <c r="A647" s="24"/>
      <c r="O647" s="24"/>
    </row>
    <row r="648" spans="1:15" ht="15.75" customHeight="1" x14ac:dyDescent="0.25">
      <c r="A648" s="24"/>
      <c r="O648" s="24"/>
    </row>
    <row r="649" spans="1:15" ht="15.75" customHeight="1" x14ac:dyDescent="0.25">
      <c r="A649" s="24"/>
      <c r="O649" s="24"/>
    </row>
    <row r="650" spans="1:15" ht="15.75" customHeight="1" x14ac:dyDescent="0.25">
      <c r="A650" s="24"/>
      <c r="O650" s="24"/>
    </row>
    <row r="651" spans="1:15" ht="15.75" customHeight="1" x14ac:dyDescent="0.25">
      <c r="A651" s="24"/>
      <c r="O651" s="24"/>
    </row>
    <row r="652" spans="1:15" ht="15.75" customHeight="1" x14ac:dyDescent="0.25">
      <c r="A652" s="24"/>
      <c r="O652" s="24"/>
    </row>
    <row r="653" spans="1:15" ht="15.75" customHeight="1" x14ac:dyDescent="0.25">
      <c r="A653" s="24"/>
      <c r="O653" s="24"/>
    </row>
    <row r="654" spans="1:15" ht="15.75" customHeight="1" x14ac:dyDescent="0.25">
      <c r="A654" s="24"/>
      <c r="O654" s="24"/>
    </row>
    <row r="655" spans="1:15" ht="15.75" customHeight="1" x14ac:dyDescent="0.25">
      <c r="A655" s="24"/>
      <c r="O655" s="24"/>
    </row>
    <row r="656" spans="1:15" ht="15.75" customHeight="1" x14ac:dyDescent="0.25">
      <c r="A656" s="24"/>
      <c r="O656" s="24"/>
    </row>
    <row r="657" spans="1:15" ht="15.75" customHeight="1" x14ac:dyDescent="0.25">
      <c r="A657" s="24"/>
      <c r="O657" s="24"/>
    </row>
    <row r="658" spans="1:15" ht="15.75" customHeight="1" x14ac:dyDescent="0.25">
      <c r="A658" s="24"/>
      <c r="O658" s="24"/>
    </row>
    <row r="659" spans="1:15" ht="15.75" customHeight="1" x14ac:dyDescent="0.25">
      <c r="A659" s="24"/>
      <c r="O659" s="24"/>
    </row>
    <row r="660" spans="1:15" ht="15.75" customHeight="1" x14ac:dyDescent="0.25">
      <c r="A660" s="24"/>
      <c r="O660" s="24"/>
    </row>
    <row r="661" spans="1:15" ht="15.75" customHeight="1" x14ac:dyDescent="0.25">
      <c r="A661" s="24"/>
      <c r="O661" s="24"/>
    </row>
    <row r="662" spans="1:15" ht="15.75" customHeight="1" x14ac:dyDescent="0.25">
      <c r="A662" s="24"/>
      <c r="O662" s="24"/>
    </row>
    <row r="663" spans="1:15" ht="15.75" customHeight="1" x14ac:dyDescent="0.25">
      <c r="A663" s="24"/>
      <c r="O663" s="24"/>
    </row>
    <row r="664" spans="1:15" ht="15.75" customHeight="1" x14ac:dyDescent="0.25">
      <c r="A664" s="24"/>
      <c r="O664" s="24"/>
    </row>
    <row r="665" spans="1:15" ht="15.75" customHeight="1" x14ac:dyDescent="0.25">
      <c r="A665" s="24"/>
      <c r="O665" s="24"/>
    </row>
    <row r="666" spans="1:15" ht="15.75" customHeight="1" x14ac:dyDescent="0.25">
      <c r="A666" s="24"/>
      <c r="O666" s="24"/>
    </row>
    <row r="667" spans="1:15" ht="15.75" customHeight="1" x14ac:dyDescent="0.25">
      <c r="A667" s="24"/>
      <c r="O667" s="24"/>
    </row>
    <row r="668" spans="1:15" ht="15.75" customHeight="1" x14ac:dyDescent="0.25">
      <c r="A668" s="24"/>
      <c r="O668" s="24"/>
    </row>
    <row r="669" spans="1:15" ht="15.75" customHeight="1" x14ac:dyDescent="0.25">
      <c r="A669" s="24"/>
      <c r="O669" s="24"/>
    </row>
    <row r="670" spans="1:15" ht="15.75" customHeight="1" x14ac:dyDescent="0.25">
      <c r="A670" s="24"/>
      <c r="O670" s="24"/>
    </row>
    <row r="671" spans="1:15" ht="15.75" customHeight="1" x14ac:dyDescent="0.25">
      <c r="A671" s="24"/>
      <c r="O671" s="24"/>
    </row>
    <row r="672" spans="1:15" ht="15.75" customHeight="1" x14ac:dyDescent="0.25">
      <c r="A672" s="24"/>
      <c r="O672" s="24"/>
    </row>
    <row r="673" spans="1:15" ht="15.75" customHeight="1" x14ac:dyDescent="0.25">
      <c r="A673" s="24"/>
      <c r="O673" s="24"/>
    </row>
    <row r="674" spans="1:15" ht="15.75" customHeight="1" x14ac:dyDescent="0.25">
      <c r="A674" s="24"/>
      <c r="O674" s="24"/>
    </row>
    <row r="675" spans="1:15" ht="15.75" customHeight="1" x14ac:dyDescent="0.25">
      <c r="A675" s="24"/>
      <c r="O675" s="24"/>
    </row>
    <row r="676" spans="1:15" ht="15.75" customHeight="1" x14ac:dyDescent="0.25">
      <c r="A676" s="24"/>
      <c r="O676" s="24"/>
    </row>
    <row r="677" spans="1:15" ht="15.75" customHeight="1" x14ac:dyDescent="0.25">
      <c r="A677" s="24"/>
      <c r="O677" s="24"/>
    </row>
    <row r="678" spans="1:15" ht="15.75" customHeight="1" x14ac:dyDescent="0.25">
      <c r="A678" s="24"/>
      <c r="O678" s="24"/>
    </row>
    <row r="679" spans="1:15" ht="15.75" customHeight="1" x14ac:dyDescent="0.25">
      <c r="A679" s="24"/>
      <c r="O679" s="24"/>
    </row>
    <row r="680" spans="1:15" ht="15.75" customHeight="1" x14ac:dyDescent="0.25">
      <c r="A680" s="24"/>
      <c r="O680" s="24"/>
    </row>
    <row r="681" spans="1:15" ht="15.75" customHeight="1" x14ac:dyDescent="0.25">
      <c r="A681" s="24"/>
      <c r="O681" s="24"/>
    </row>
    <row r="682" spans="1:15" ht="15.75" customHeight="1" x14ac:dyDescent="0.25">
      <c r="A682" s="24"/>
      <c r="O682" s="24"/>
    </row>
    <row r="683" spans="1:15" ht="15.75" customHeight="1" x14ac:dyDescent="0.25">
      <c r="A683" s="24"/>
      <c r="O683" s="24"/>
    </row>
    <row r="684" spans="1:15" ht="15.75" customHeight="1" x14ac:dyDescent="0.25">
      <c r="A684" s="24"/>
      <c r="O684" s="24"/>
    </row>
    <row r="685" spans="1:15" ht="15.75" customHeight="1" x14ac:dyDescent="0.25">
      <c r="A685" s="24"/>
      <c r="O685" s="24"/>
    </row>
    <row r="686" spans="1:15" ht="15.75" customHeight="1" x14ac:dyDescent="0.25">
      <c r="A686" s="24"/>
      <c r="O686" s="24"/>
    </row>
    <row r="687" spans="1:15" ht="15.75" customHeight="1" x14ac:dyDescent="0.25">
      <c r="A687" s="24"/>
      <c r="O687" s="24"/>
    </row>
    <row r="688" spans="1:15" ht="15.75" customHeight="1" x14ac:dyDescent="0.25">
      <c r="A688" s="24"/>
      <c r="O688" s="24"/>
    </row>
    <row r="689" spans="1:15" ht="15.75" customHeight="1" x14ac:dyDescent="0.25">
      <c r="A689" s="24"/>
      <c r="O689" s="24"/>
    </row>
    <row r="690" spans="1:15" ht="15.75" customHeight="1" x14ac:dyDescent="0.25">
      <c r="A690" s="24"/>
      <c r="O690" s="24"/>
    </row>
    <row r="691" spans="1:15" ht="15.75" customHeight="1" x14ac:dyDescent="0.25">
      <c r="A691" s="24"/>
      <c r="O691" s="24"/>
    </row>
    <row r="692" spans="1:15" ht="15.75" customHeight="1" x14ac:dyDescent="0.25">
      <c r="A692" s="24"/>
      <c r="O692" s="24"/>
    </row>
    <row r="693" spans="1:15" ht="15.75" customHeight="1" x14ac:dyDescent="0.25">
      <c r="A693" s="24"/>
      <c r="O693" s="24"/>
    </row>
    <row r="694" spans="1:15" ht="15.75" customHeight="1" x14ac:dyDescent="0.25">
      <c r="A694" s="24"/>
      <c r="O694" s="24"/>
    </row>
    <row r="695" spans="1:15" ht="15.75" customHeight="1" x14ac:dyDescent="0.25">
      <c r="A695" s="24"/>
      <c r="O695" s="24"/>
    </row>
    <row r="696" spans="1:15" ht="15.75" customHeight="1" x14ac:dyDescent="0.25">
      <c r="A696" s="24"/>
      <c r="O696" s="24"/>
    </row>
    <row r="697" spans="1:15" ht="15.75" customHeight="1" x14ac:dyDescent="0.25">
      <c r="A697" s="24"/>
      <c r="O697" s="24"/>
    </row>
    <row r="698" spans="1:15" ht="15.75" customHeight="1" x14ac:dyDescent="0.25">
      <c r="A698" s="24"/>
      <c r="O698" s="24"/>
    </row>
    <row r="699" spans="1:15" ht="15.75" customHeight="1" x14ac:dyDescent="0.25">
      <c r="A699" s="24"/>
      <c r="O699" s="24"/>
    </row>
    <row r="700" spans="1:15" ht="15.75" customHeight="1" x14ac:dyDescent="0.25">
      <c r="A700" s="24"/>
      <c r="O700" s="24"/>
    </row>
    <row r="701" spans="1:15" ht="15.75" customHeight="1" x14ac:dyDescent="0.25">
      <c r="A701" s="24"/>
      <c r="O701" s="24"/>
    </row>
    <row r="702" spans="1:15" ht="15.75" customHeight="1" x14ac:dyDescent="0.25">
      <c r="A702" s="24"/>
      <c r="O702" s="24"/>
    </row>
    <row r="703" spans="1:15" ht="15.75" customHeight="1" x14ac:dyDescent="0.25">
      <c r="A703" s="24"/>
      <c r="O703" s="24"/>
    </row>
    <row r="704" spans="1:15" ht="15.75" customHeight="1" x14ac:dyDescent="0.25">
      <c r="A704" s="24"/>
      <c r="O704" s="24"/>
    </row>
    <row r="705" spans="1:15" ht="15.75" customHeight="1" x14ac:dyDescent="0.25">
      <c r="A705" s="24"/>
      <c r="O705" s="24"/>
    </row>
    <row r="706" spans="1:15" ht="15.75" customHeight="1" x14ac:dyDescent="0.25">
      <c r="A706" s="24"/>
      <c r="O706" s="24"/>
    </row>
    <row r="707" spans="1:15" ht="15.75" customHeight="1" x14ac:dyDescent="0.25">
      <c r="A707" s="24"/>
      <c r="O707" s="24"/>
    </row>
    <row r="708" spans="1:15" ht="15.75" customHeight="1" x14ac:dyDescent="0.25">
      <c r="A708" s="24"/>
      <c r="O708" s="24"/>
    </row>
    <row r="709" spans="1:15" ht="15.75" customHeight="1" x14ac:dyDescent="0.25">
      <c r="A709" s="24"/>
      <c r="O709" s="24"/>
    </row>
    <row r="710" spans="1:15" ht="15.75" customHeight="1" x14ac:dyDescent="0.25">
      <c r="A710" s="24"/>
      <c r="O710" s="24"/>
    </row>
    <row r="711" spans="1:15" ht="15.75" customHeight="1" x14ac:dyDescent="0.25">
      <c r="A711" s="24"/>
      <c r="O711" s="24"/>
    </row>
    <row r="712" spans="1:15" ht="15.75" customHeight="1" x14ac:dyDescent="0.25">
      <c r="A712" s="24"/>
      <c r="O712" s="24"/>
    </row>
    <row r="713" spans="1:15" ht="15.75" customHeight="1" x14ac:dyDescent="0.25">
      <c r="A713" s="24"/>
      <c r="O713" s="24"/>
    </row>
    <row r="714" spans="1:15" ht="15.75" customHeight="1" x14ac:dyDescent="0.25">
      <c r="A714" s="24"/>
      <c r="O714" s="24"/>
    </row>
    <row r="715" spans="1:15" ht="15.75" customHeight="1" x14ac:dyDescent="0.25">
      <c r="A715" s="24"/>
      <c r="O715" s="24"/>
    </row>
    <row r="716" spans="1:15" ht="15.75" customHeight="1" x14ac:dyDescent="0.25">
      <c r="A716" s="24"/>
      <c r="O716" s="24"/>
    </row>
    <row r="717" spans="1:15" ht="15.75" customHeight="1" x14ac:dyDescent="0.25">
      <c r="A717" s="24"/>
      <c r="O717" s="24"/>
    </row>
    <row r="718" spans="1:15" ht="15.75" customHeight="1" x14ac:dyDescent="0.25">
      <c r="A718" s="24"/>
      <c r="O718" s="24"/>
    </row>
    <row r="719" spans="1:15" ht="15.75" customHeight="1" x14ac:dyDescent="0.25">
      <c r="A719" s="24"/>
      <c r="O719" s="24"/>
    </row>
    <row r="720" spans="1:15" ht="15.75" customHeight="1" x14ac:dyDescent="0.25">
      <c r="A720" s="24"/>
      <c r="O720" s="24"/>
    </row>
    <row r="721" spans="1:15" ht="15.75" customHeight="1" x14ac:dyDescent="0.25">
      <c r="A721" s="24"/>
      <c r="O721" s="24"/>
    </row>
    <row r="722" spans="1:15" ht="15.75" customHeight="1" x14ac:dyDescent="0.25">
      <c r="A722" s="24"/>
      <c r="O722" s="24"/>
    </row>
    <row r="723" spans="1:15" ht="15.75" customHeight="1" x14ac:dyDescent="0.25">
      <c r="A723" s="24"/>
      <c r="O723" s="24"/>
    </row>
    <row r="724" spans="1:15" ht="15.75" customHeight="1" x14ac:dyDescent="0.25">
      <c r="A724" s="24"/>
      <c r="O724" s="24"/>
    </row>
    <row r="725" spans="1:15" ht="15.75" customHeight="1" x14ac:dyDescent="0.25">
      <c r="A725" s="24"/>
      <c r="O725" s="24"/>
    </row>
    <row r="726" spans="1:15" ht="15.75" customHeight="1" x14ac:dyDescent="0.25">
      <c r="A726" s="24"/>
      <c r="O726" s="24"/>
    </row>
    <row r="727" spans="1:15" ht="15.75" customHeight="1" x14ac:dyDescent="0.25">
      <c r="A727" s="24"/>
      <c r="O727" s="24"/>
    </row>
    <row r="728" spans="1:15" ht="15.75" customHeight="1" x14ac:dyDescent="0.25">
      <c r="A728" s="24"/>
      <c r="O728" s="24"/>
    </row>
    <row r="729" spans="1:15" ht="15.75" customHeight="1" x14ac:dyDescent="0.25">
      <c r="A729" s="24"/>
      <c r="O729" s="24"/>
    </row>
    <row r="730" spans="1:15" ht="15.75" customHeight="1" x14ac:dyDescent="0.25">
      <c r="A730" s="24"/>
      <c r="O730" s="24"/>
    </row>
    <row r="731" spans="1:15" ht="15.75" customHeight="1" x14ac:dyDescent="0.25">
      <c r="A731" s="24"/>
      <c r="O731" s="24"/>
    </row>
    <row r="732" spans="1:15" ht="15.75" customHeight="1" x14ac:dyDescent="0.25">
      <c r="A732" s="24"/>
      <c r="O732" s="24"/>
    </row>
    <row r="733" spans="1:15" ht="15.75" customHeight="1" x14ac:dyDescent="0.25">
      <c r="A733" s="24"/>
      <c r="O733" s="24"/>
    </row>
    <row r="734" spans="1:15" ht="15.75" customHeight="1" x14ac:dyDescent="0.25">
      <c r="A734" s="24"/>
      <c r="O734" s="24"/>
    </row>
    <row r="735" spans="1:15" ht="15.75" customHeight="1" x14ac:dyDescent="0.25">
      <c r="A735" s="24"/>
      <c r="O735" s="24"/>
    </row>
    <row r="736" spans="1:15" ht="15.75" customHeight="1" x14ac:dyDescent="0.25">
      <c r="A736" s="24"/>
      <c r="O736" s="24"/>
    </row>
    <row r="737" spans="1:15" ht="15.75" customHeight="1" x14ac:dyDescent="0.25">
      <c r="A737" s="24"/>
      <c r="O737" s="24"/>
    </row>
    <row r="738" spans="1:15" ht="15.75" customHeight="1" x14ac:dyDescent="0.25">
      <c r="A738" s="24"/>
      <c r="O738" s="24"/>
    </row>
    <row r="739" spans="1:15" ht="15.75" customHeight="1" x14ac:dyDescent="0.25">
      <c r="A739" s="24"/>
      <c r="O739" s="24"/>
    </row>
    <row r="740" spans="1:15" ht="15.75" customHeight="1" x14ac:dyDescent="0.25">
      <c r="A740" s="24"/>
      <c r="O740" s="24"/>
    </row>
    <row r="741" spans="1:15" ht="15.75" customHeight="1" x14ac:dyDescent="0.25">
      <c r="A741" s="24"/>
      <c r="O741" s="24"/>
    </row>
    <row r="742" spans="1:15" ht="15.75" customHeight="1" x14ac:dyDescent="0.25">
      <c r="A742" s="24"/>
      <c r="O742" s="24"/>
    </row>
    <row r="743" spans="1:15" ht="15.75" customHeight="1" x14ac:dyDescent="0.25">
      <c r="A743" s="24"/>
      <c r="O743" s="24"/>
    </row>
    <row r="744" spans="1:15" ht="15.75" customHeight="1" x14ac:dyDescent="0.25">
      <c r="A744" s="24"/>
      <c r="O744" s="24"/>
    </row>
    <row r="745" spans="1:15" ht="15.75" customHeight="1" x14ac:dyDescent="0.25">
      <c r="A745" s="24"/>
      <c r="O745" s="24"/>
    </row>
    <row r="746" spans="1:15" ht="15.75" customHeight="1" x14ac:dyDescent="0.25">
      <c r="A746" s="24"/>
      <c r="O746" s="24"/>
    </row>
    <row r="747" spans="1:15" ht="15.75" customHeight="1" x14ac:dyDescent="0.25">
      <c r="A747" s="24"/>
      <c r="O747" s="24"/>
    </row>
    <row r="748" spans="1:15" ht="15.75" customHeight="1" x14ac:dyDescent="0.25">
      <c r="A748" s="24"/>
      <c r="O748" s="24"/>
    </row>
    <row r="749" spans="1:15" ht="15.75" customHeight="1" x14ac:dyDescent="0.25">
      <c r="A749" s="24"/>
      <c r="O749" s="24"/>
    </row>
    <row r="750" spans="1:15" ht="15.75" customHeight="1" x14ac:dyDescent="0.25">
      <c r="A750" s="24"/>
      <c r="O750" s="24"/>
    </row>
    <row r="751" spans="1:15" ht="15.75" customHeight="1" x14ac:dyDescent="0.25">
      <c r="A751" s="24"/>
      <c r="O751" s="24"/>
    </row>
    <row r="752" spans="1:15" ht="15.75" customHeight="1" x14ac:dyDescent="0.25">
      <c r="A752" s="24"/>
      <c r="O752" s="24"/>
    </row>
    <row r="753" spans="1:15" ht="15.75" customHeight="1" x14ac:dyDescent="0.25">
      <c r="A753" s="24"/>
      <c r="O753" s="24"/>
    </row>
    <row r="754" spans="1:15" ht="15.75" customHeight="1" x14ac:dyDescent="0.25">
      <c r="A754" s="24"/>
      <c r="O754" s="24"/>
    </row>
    <row r="755" spans="1:15" ht="15.75" customHeight="1" x14ac:dyDescent="0.25">
      <c r="A755" s="24"/>
      <c r="O755" s="24"/>
    </row>
    <row r="756" spans="1:15" ht="15.75" customHeight="1" x14ac:dyDescent="0.25">
      <c r="A756" s="24"/>
      <c r="O756" s="24"/>
    </row>
    <row r="757" spans="1:15" ht="15.75" customHeight="1" x14ac:dyDescent="0.25">
      <c r="A757" s="24"/>
      <c r="O757" s="24"/>
    </row>
    <row r="758" spans="1:15" ht="15.75" customHeight="1" x14ac:dyDescent="0.25">
      <c r="A758" s="24"/>
      <c r="O758" s="24"/>
    </row>
    <row r="759" spans="1:15" ht="15.75" customHeight="1" x14ac:dyDescent="0.25">
      <c r="A759" s="24"/>
      <c r="O759" s="24"/>
    </row>
    <row r="760" spans="1:15" ht="15.75" customHeight="1" x14ac:dyDescent="0.25">
      <c r="A760" s="24"/>
      <c r="O760" s="24"/>
    </row>
    <row r="761" spans="1:15" ht="15.75" customHeight="1" x14ac:dyDescent="0.25">
      <c r="A761" s="24"/>
      <c r="O761" s="24"/>
    </row>
    <row r="762" spans="1:15" ht="15.75" customHeight="1" x14ac:dyDescent="0.25">
      <c r="A762" s="24"/>
      <c r="O762" s="24"/>
    </row>
    <row r="763" spans="1:15" ht="15.75" customHeight="1" x14ac:dyDescent="0.25">
      <c r="A763" s="24"/>
      <c r="O763" s="24"/>
    </row>
    <row r="764" spans="1:15" ht="15.75" customHeight="1" x14ac:dyDescent="0.25">
      <c r="A764" s="24"/>
      <c r="O764" s="24"/>
    </row>
    <row r="765" spans="1:15" ht="15.75" customHeight="1" x14ac:dyDescent="0.25">
      <c r="A765" s="24"/>
      <c r="O765" s="24"/>
    </row>
    <row r="766" spans="1:15" ht="15.75" customHeight="1" x14ac:dyDescent="0.25">
      <c r="A766" s="24"/>
      <c r="O766" s="24"/>
    </row>
    <row r="767" spans="1:15" ht="15.75" customHeight="1" x14ac:dyDescent="0.25">
      <c r="A767" s="24"/>
      <c r="O767" s="24"/>
    </row>
    <row r="768" spans="1:15" ht="15.75" customHeight="1" x14ac:dyDescent="0.25">
      <c r="A768" s="24"/>
      <c r="O768" s="24"/>
    </row>
    <row r="769" spans="1:15" ht="15.75" customHeight="1" x14ac:dyDescent="0.25">
      <c r="A769" s="24"/>
      <c r="O769" s="24"/>
    </row>
    <row r="770" spans="1:15" ht="15.75" customHeight="1" x14ac:dyDescent="0.25">
      <c r="A770" s="24"/>
      <c r="O770" s="24"/>
    </row>
    <row r="771" spans="1:15" ht="15.75" customHeight="1" x14ac:dyDescent="0.25">
      <c r="A771" s="24"/>
      <c r="O771" s="24"/>
    </row>
    <row r="772" spans="1:15" ht="15.75" customHeight="1" x14ac:dyDescent="0.25">
      <c r="A772" s="24"/>
      <c r="O772" s="24"/>
    </row>
    <row r="773" spans="1:15" ht="15.75" customHeight="1" x14ac:dyDescent="0.25">
      <c r="A773" s="24"/>
      <c r="O773" s="24"/>
    </row>
    <row r="774" spans="1:15" ht="15.75" customHeight="1" x14ac:dyDescent="0.25">
      <c r="A774" s="24"/>
      <c r="O774" s="24"/>
    </row>
    <row r="775" spans="1:15" ht="15.75" customHeight="1" x14ac:dyDescent="0.25">
      <c r="A775" s="24"/>
      <c r="O775" s="24"/>
    </row>
    <row r="776" spans="1:15" ht="15.75" customHeight="1" x14ac:dyDescent="0.25">
      <c r="A776" s="24"/>
      <c r="O776" s="24"/>
    </row>
    <row r="777" spans="1:15" ht="15.75" customHeight="1" x14ac:dyDescent="0.25">
      <c r="A777" s="24"/>
      <c r="O777" s="24"/>
    </row>
    <row r="778" spans="1:15" ht="15.75" customHeight="1" x14ac:dyDescent="0.25">
      <c r="A778" s="24"/>
      <c r="O778" s="24"/>
    </row>
    <row r="779" spans="1:15" ht="15.75" customHeight="1" x14ac:dyDescent="0.25">
      <c r="A779" s="24"/>
      <c r="O779" s="24"/>
    </row>
    <row r="780" spans="1:15" ht="15.75" customHeight="1" x14ac:dyDescent="0.25">
      <c r="A780" s="24"/>
      <c r="O780" s="24"/>
    </row>
    <row r="781" spans="1:15" ht="15.75" customHeight="1" x14ac:dyDescent="0.25">
      <c r="A781" s="24"/>
      <c r="O781" s="24"/>
    </row>
    <row r="782" spans="1:15" ht="15.75" customHeight="1" x14ac:dyDescent="0.25">
      <c r="A782" s="24"/>
      <c r="O782" s="24"/>
    </row>
    <row r="783" spans="1:15" ht="15.75" customHeight="1" x14ac:dyDescent="0.25">
      <c r="A783" s="24"/>
      <c r="O783" s="24"/>
    </row>
    <row r="784" spans="1:15" ht="15.75" customHeight="1" x14ac:dyDescent="0.25">
      <c r="A784" s="24"/>
      <c r="O784" s="24"/>
    </row>
    <row r="785" spans="1:15" ht="15.75" customHeight="1" x14ac:dyDescent="0.25">
      <c r="A785" s="24"/>
      <c r="O785" s="24"/>
    </row>
    <row r="786" spans="1:15" ht="15.75" customHeight="1" x14ac:dyDescent="0.25">
      <c r="A786" s="24"/>
      <c r="O786" s="24"/>
    </row>
    <row r="787" spans="1:15" ht="15.75" customHeight="1" x14ac:dyDescent="0.25">
      <c r="A787" s="24"/>
      <c r="O787" s="24"/>
    </row>
    <row r="788" spans="1:15" ht="15.75" customHeight="1" x14ac:dyDescent="0.25">
      <c r="A788" s="24"/>
      <c r="O788" s="24"/>
    </row>
    <row r="789" spans="1:15" ht="15.75" customHeight="1" x14ac:dyDescent="0.25">
      <c r="A789" s="24"/>
      <c r="O789" s="24"/>
    </row>
    <row r="790" spans="1:15" ht="15.75" customHeight="1" x14ac:dyDescent="0.25">
      <c r="A790" s="24"/>
      <c r="O790" s="24"/>
    </row>
    <row r="791" spans="1:15" ht="15.75" customHeight="1" x14ac:dyDescent="0.25">
      <c r="A791" s="24"/>
      <c r="O791" s="24"/>
    </row>
    <row r="792" spans="1:15" ht="15.75" customHeight="1" x14ac:dyDescent="0.25">
      <c r="A792" s="24"/>
      <c r="O792" s="24"/>
    </row>
    <row r="793" spans="1:15" ht="15.75" customHeight="1" x14ac:dyDescent="0.25">
      <c r="A793" s="24"/>
      <c r="O793" s="24"/>
    </row>
    <row r="794" spans="1:15" ht="15.75" customHeight="1" x14ac:dyDescent="0.25">
      <c r="A794" s="24"/>
      <c r="O794" s="24"/>
    </row>
    <row r="795" spans="1:15" ht="15.75" customHeight="1" x14ac:dyDescent="0.25">
      <c r="A795" s="24"/>
      <c r="O795" s="24"/>
    </row>
    <row r="796" spans="1:15" ht="15.75" customHeight="1" x14ac:dyDescent="0.25">
      <c r="A796" s="24"/>
      <c r="O796" s="24"/>
    </row>
    <row r="797" spans="1:15" ht="15.75" customHeight="1" x14ac:dyDescent="0.25">
      <c r="A797" s="24"/>
      <c r="O797" s="24"/>
    </row>
    <row r="798" spans="1:15" ht="15.75" customHeight="1" x14ac:dyDescent="0.25">
      <c r="A798" s="24"/>
      <c r="O798" s="24"/>
    </row>
    <row r="799" spans="1:15" ht="15.75" customHeight="1" x14ac:dyDescent="0.25">
      <c r="A799" s="24"/>
      <c r="O799" s="24"/>
    </row>
    <row r="800" spans="1:15" ht="15.75" customHeight="1" x14ac:dyDescent="0.25">
      <c r="A800" s="24"/>
      <c r="O800" s="24"/>
    </row>
    <row r="801" spans="1:15" ht="15.75" customHeight="1" x14ac:dyDescent="0.25">
      <c r="A801" s="24"/>
      <c r="O801" s="24"/>
    </row>
    <row r="802" spans="1:15" ht="15.75" customHeight="1" x14ac:dyDescent="0.25">
      <c r="A802" s="24"/>
      <c r="O802" s="24"/>
    </row>
    <row r="803" spans="1:15" ht="15.75" customHeight="1" x14ac:dyDescent="0.25">
      <c r="A803" s="24"/>
      <c r="O803" s="24"/>
    </row>
    <row r="804" spans="1:15" ht="15.75" customHeight="1" x14ac:dyDescent="0.25">
      <c r="A804" s="24"/>
      <c r="O804" s="24"/>
    </row>
    <row r="805" spans="1:15" ht="15.75" customHeight="1" x14ac:dyDescent="0.25">
      <c r="A805" s="24"/>
      <c r="O805" s="24"/>
    </row>
    <row r="806" spans="1:15" ht="15.75" customHeight="1" x14ac:dyDescent="0.25">
      <c r="A806" s="24"/>
      <c r="O806" s="24"/>
    </row>
    <row r="807" spans="1:15" ht="15.75" customHeight="1" x14ac:dyDescent="0.25">
      <c r="A807" s="24"/>
      <c r="O807" s="24"/>
    </row>
    <row r="808" spans="1:15" ht="15.75" customHeight="1" x14ac:dyDescent="0.25">
      <c r="A808" s="24"/>
      <c r="O808" s="24"/>
    </row>
    <row r="809" spans="1:15" ht="15.75" customHeight="1" x14ac:dyDescent="0.25">
      <c r="A809" s="24"/>
      <c r="O809" s="24"/>
    </row>
    <row r="810" spans="1:15" ht="15.75" customHeight="1" x14ac:dyDescent="0.25">
      <c r="A810" s="24"/>
      <c r="O810" s="24"/>
    </row>
    <row r="811" spans="1:15" ht="15.75" customHeight="1" x14ac:dyDescent="0.25">
      <c r="A811" s="24"/>
      <c r="O811" s="24"/>
    </row>
    <row r="812" spans="1:15" ht="15.75" customHeight="1" x14ac:dyDescent="0.25">
      <c r="A812" s="24"/>
      <c r="O812" s="24"/>
    </row>
    <row r="813" spans="1:15" ht="15.75" customHeight="1" x14ac:dyDescent="0.25">
      <c r="A813" s="24"/>
      <c r="O813" s="24"/>
    </row>
    <row r="814" spans="1:15" ht="15.75" customHeight="1" x14ac:dyDescent="0.25">
      <c r="A814" s="24"/>
      <c r="O814" s="24"/>
    </row>
    <row r="815" spans="1:15" ht="15.75" customHeight="1" x14ac:dyDescent="0.25">
      <c r="A815" s="24"/>
      <c r="O815" s="24"/>
    </row>
    <row r="816" spans="1:15" ht="15.75" customHeight="1" x14ac:dyDescent="0.25">
      <c r="A816" s="24"/>
      <c r="O816" s="24"/>
    </row>
    <row r="817" spans="1:15" ht="15.75" customHeight="1" x14ac:dyDescent="0.25">
      <c r="A817" s="24"/>
      <c r="O817" s="24"/>
    </row>
    <row r="818" spans="1:15" ht="15.75" customHeight="1" x14ac:dyDescent="0.25">
      <c r="A818" s="24"/>
      <c r="O818" s="24"/>
    </row>
    <row r="819" spans="1:15" ht="15.75" customHeight="1" x14ac:dyDescent="0.25">
      <c r="A819" s="24"/>
      <c r="O819" s="24"/>
    </row>
    <row r="820" spans="1:15" ht="15.75" customHeight="1" x14ac:dyDescent="0.25">
      <c r="A820" s="24"/>
      <c r="O820" s="24"/>
    </row>
    <row r="821" spans="1:15" ht="15.75" customHeight="1" x14ac:dyDescent="0.25">
      <c r="A821" s="24"/>
      <c r="O821" s="24"/>
    </row>
    <row r="822" spans="1:15" ht="15.75" customHeight="1" x14ac:dyDescent="0.25">
      <c r="A822" s="24"/>
      <c r="O822" s="24"/>
    </row>
    <row r="823" spans="1:15" ht="15.75" customHeight="1" x14ac:dyDescent="0.25">
      <c r="A823" s="24"/>
      <c r="O823" s="24"/>
    </row>
    <row r="824" spans="1:15" ht="15.75" customHeight="1" x14ac:dyDescent="0.25">
      <c r="A824" s="24"/>
      <c r="O824" s="24"/>
    </row>
    <row r="825" spans="1:15" ht="15.75" customHeight="1" x14ac:dyDescent="0.25">
      <c r="A825" s="24"/>
      <c r="O825" s="24"/>
    </row>
    <row r="826" spans="1:15" ht="15.75" customHeight="1" x14ac:dyDescent="0.25">
      <c r="A826" s="24"/>
      <c r="O826" s="24"/>
    </row>
    <row r="827" spans="1:15" ht="15.75" customHeight="1" x14ac:dyDescent="0.25">
      <c r="A827" s="24"/>
      <c r="O827" s="24"/>
    </row>
    <row r="828" spans="1:15" ht="15.75" customHeight="1" x14ac:dyDescent="0.25">
      <c r="A828" s="24"/>
      <c r="O828" s="24"/>
    </row>
    <row r="829" spans="1:15" ht="15.75" customHeight="1" x14ac:dyDescent="0.25">
      <c r="A829" s="24"/>
      <c r="O829" s="24"/>
    </row>
    <row r="830" spans="1:15" ht="15.75" customHeight="1" x14ac:dyDescent="0.25">
      <c r="A830" s="24"/>
      <c r="O830" s="24"/>
    </row>
    <row r="831" spans="1:15" ht="15.75" customHeight="1" x14ac:dyDescent="0.25">
      <c r="A831" s="24"/>
      <c r="O831" s="24"/>
    </row>
    <row r="832" spans="1:15" ht="15.75" customHeight="1" x14ac:dyDescent="0.25">
      <c r="A832" s="24"/>
      <c r="O832" s="24"/>
    </row>
    <row r="833" spans="1:15" ht="15.75" customHeight="1" x14ac:dyDescent="0.25">
      <c r="A833" s="24"/>
      <c r="O833" s="24"/>
    </row>
    <row r="834" spans="1:15" ht="15.75" customHeight="1" x14ac:dyDescent="0.25">
      <c r="A834" s="24"/>
      <c r="O834" s="24"/>
    </row>
    <row r="835" spans="1:15" ht="15.75" customHeight="1" x14ac:dyDescent="0.25">
      <c r="A835" s="24"/>
      <c r="O835" s="24"/>
    </row>
    <row r="836" spans="1:15" ht="15.75" customHeight="1" x14ac:dyDescent="0.25">
      <c r="A836" s="24"/>
      <c r="O836" s="24"/>
    </row>
    <row r="837" spans="1:15" ht="15.75" customHeight="1" x14ac:dyDescent="0.25">
      <c r="A837" s="24"/>
      <c r="O837" s="24"/>
    </row>
    <row r="838" spans="1:15" ht="15.75" customHeight="1" x14ac:dyDescent="0.25">
      <c r="A838" s="24"/>
      <c r="O838" s="24"/>
    </row>
    <row r="839" spans="1:15" ht="15.75" customHeight="1" x14ac:dyDescent="0.25">
      <c r="A839" s="24"/>
      <c r="O839" s="24"/>
    </row>
    <row r="840" spans="1:15" ht="15.75" customHeight="1" x14ac:dyDescent="0.25">
      <c r="A840" s="24"/>
      <c r="O840" s="24"/>
    </row>
    <row r="841" spans="1:15" ht="15.75" customHeight="1" x14ac:dyDescent="0.25">
      <c r="A841" s="24"/>
      <c r="O841" s="24"/>
    </row>
    <row r="842" spans="1:15" ht="15.75" customHeight="1" x14ac:dyDescent="0.25">
      <c r="A842" s="24"/>
      <c r="O842" s="24"/>
    </row>
    <row r="843" spans="1:15" ht="15.75" customHeight="1" x14ac:dyDescent="0.25">
      <c r="A843" s="24"/>
      <c r="O843" s="24"/>
    </row>
    <row r="844" spans="1:15" ht="15.75" customHeight="1" x14ac:dyDescent="0.25">
      <c r="A844" s="24"/>
      <c r="O844" s="24"/>
    </row>
    <row r="845" spans="1:15" ht="15.75" customHeight="1" x14ac:dyDescent="0.25">
      <c r="A845" s="24"/>
      <c r="O845" s="24"/>
    </row>
    <row r="846" spans="1:15" ht="15.75" customHeight="1" x14ac:dyDescent="0.25">
      <c r="A846" s="24"/>
      <c r="O846" s="24"/>
    </row>
    <row r="847" spans="1:15" ht="15.75" customHeight="1" x14ac:dyDescent="0.25">
      <c r="A847" s="24"/>
      <c r="O847" s="24"/>
    </row>
    <row r="848" spans="1:15" ht="15.75" customHeight="1" x14ac:dyDescent="0.25">
      <c r="A848" s="24"/>
      <c r="O848" s="24"/>
    </row>
    <row r="849" spans="1:15" ht="15.75" customHeight="1" x14ac:dyDescent="0.25">
      <c r="A849" s="24"/>
      <c r="O849" s="24"/>
    </row>
    <row r="850" spans="1:15" ht="15.75" customHeight="1" x14ac:dyDescent="0.25">
      <c r="A850" s="24"/>
      <c r="O850" s="24"/>
    </row>
    <row r="851" spans="1:15" ht="15.75" customHeight="1" x14ac:dyDescent="0.25">
      <c r="A851" s="24"/>
      <c r="O851" s="24"/>
    </row>
    <row r="852" spans="1:15" ht="15.75" customHeight="1" x14ac:dyDescent="0.25">
      <c r="A852" s="24"/>
      <c r="O852" s="24"/>
    </row>
    <row r="853" spans="1:15" ht="15.75" customHeight="1" x14ac:dyDescent="0.25">
      <c r="A853" s="24"/>
      <c r="O853" s="24"/>
    </row>
    <row r="854" spans="1:15" ht="15.75" customHeight="1" x14ac:dyDescent="0.25">
      <c r="A854" s="24"/>
      <c r="O854" s="24"/>
    </row>
    <row r="855" spans="1:15" ht="15.75" customHeight="1" x14ac:dyDescent="0.25">
      <c r="A855" s="24"/>
      <c r="O855" s="24"/>
    </row>
    <row r="856" spans="1:15" ht="15.75" customHeight="1" x14ac:dyDescent="0.25">
      <c r="A856" s="24"/>
      <c r="O856" s="24"/>
    </row>
    <row r="857" spans="1:15" ht="15.75" customHeight="1" x14ac:dyDescent="0.25">
      <c r="A857" s="24"/>
      <c r="O857" s="24"/>
    </row>
    <row r="858" spans="1:15" ht="15.75" customHeight="1" x14ac:dyDescent="0.25">
      <c r="A858" s="24"/>
      <c r="O858" s="24"/>
    </row>
    <row r="859" spans="1:15" ht="15.75" customHeight="1" x14ac:dyDescent="0.25">
      <c r="A859" s="24"/>
      <c r="O859" s="24"/>
    </row>
    <row r="860" spans="1:15" ht="15.75" customHeight="1" x14ac:dyDescent="0.25">
      <c r="A860" s="24"/>
      <c r="O860" s="24"/>
    </row>
    <row r="861" spans="1:15" ht="15.75" customHeight="1" x14ac:dyDescent="0.25">
      <c r="A861" s="24"/>
      <c r="O861" s="24"/>
    </row>
    <row r="862" spans="1:15" ht="15.75" customHeight="1" x14ac:dyDescent="0.25">
      <c r="A862" s="24"/>
      <c r="O862" s="24"/>
    </row>
    <row r="863" spans="1:15" ht="15.75" customHeight="1" x14ac:dyDescent="0.25">
      <c r="A863" s="24"/>
      <c r="O863" s="24"/>
    </row>
    <row r="864" spans="1:15" ht="15.75" customHeight="1" x14ac:dyDescent="0.25">
      <c r="A864" s="24"/>
      <c r="O864" s="24"/>
    </row>
    <row r="865" spans="1:15" ht="15.75" customHeight="1" x14ac:dyDescent="0.25">
      <c r="A865" s="24"/>
      <c r="O865" s="24"/>
    </row>
    <row r="866" spans="1:15" ht="15.75" customHeight="1" x14ac:dyDescent="0.25">
      <c r="A866" s="24"/>
      <c r="O866" s="24"/>
    </row>
    <row r="867" spans="1:15" ht="15.75" customHeight="1" x14ac:dyDescent="0.25">
      <c r="A867" s="24"/>
      <c r="O867" s="24"/>
    </row>
    <row r="868" spans="1:15" ht="15.75" customHeight="1" x14ac:dyDescent="0.25">
      <c r="A868" s="24"/>
      <c r="O868" s="24"/>
    </row>
    <row r="869" spans="1:15" ht="15.75" customHeight="1" x14ac:dyDescent="0.25">
      <c r="A869" s="24"/>
      <c r="O869" s="24"/>
    </row>
    <row r="870" spans="1:15" ht="15.75" customHeight="1" x14ac:dyDescent="0.25">
      <c r="A870" s="24"/>
      <c r="O870" s="24"/>
    </row>
    <row r="871" spans="1:15" ht="15.75" customHeight="1" x14ac:dyDescent="0.25">
      <c r="A871" s="24"/>
      <c r="O871" s="24"/>
    </row>
    <row r="872" spans="1:15" ht="15.75" customHeight="1" x14ac:dyDescent="0.25">
      <c r="A872" s="24"/>
      <c r="O872" s="24"/>
    </row>
    <row r="873" spans="1:15" ht="15.75" customHeight="1" x14ac:dyDescent="0.25">
      <c r="A873" s="24"/>
      <c r="O873" s="24"/>
    </row>
    <row r="874" spans="1:15" ht="15.75" customHeight="1" x14ac:dyDescent="0.25">
      <c r="A874" s="24"/>
      <c r="O874" s="24"/>
    </row>
    <row r="875" spans="1:15" ht="15.75" customHeight="1" x14ac:dyDescent="0.25">
      <c r="A875" s="24"/>
      <c r="O875" s="24"/>
    </row>
    <row r="876" spans="1:15" ht="15.75" customHeight="1" x14ac:dyDescent="0.25">
      <c r="A876" s="24"/>
      <c r="O876" s="24"/>
    </row>
    <row r="877" spans="1:15" ht="15.75" customHeight="1" x14ac:dyDescent="0.25">
      <c r="A877" s="24"/>
      <c r="O877" s="24"/>
    </row>
    <row r="878" spans="1:15" ht="15.75" customHeight="1" x14ac:dyDescent="0.25">
      <c r="A878" s="24"/>
      <c r="O878" s="24"/>
    </row>
    <row r="879" spans="1:15" ht="15.75" customHeight="1" x14ac:dyDescent="0.25">
      <c r="A879" s="24"/>
      <c r="O879" s="24"/>
    </row>
    <row r="880" spans="1:15" ht="15.75" customHeight="1" x14ac:dyDescent="0.25">
      <c r="A880" s="24"/>
      <c r="O880" s="24"/>
    </row>
    <row r="881" spans="1:15" ht="15.75" customHeight="1" x14ac:dyDescent="0.25">
      <c r="A881" s="24"/>
      <c r="O881" s="24"/>
    </row>
    <row r="882" spans="1:15" ht="15.75" customHeight="1" x14ac:dyDescent="0.25">
      <c r="A882" s="24"/>
      <c r="O882" s="24"/>
    </row>
    <row r="883" spans="1:15" ht="15.75" customHeight="1" x14ac:dyDescent="0.25">
      <c r="A883" s="24"/>
      <c r="O883" s="24"/>
    </row>
    <row r="884" spans="1:15" ht="15.75" customHeight="1" x14ac:dyDescent="0.25">
      <c r="A884" s="24"/>
      <c r="O884" s="24"/>
    </row>
    <row r="885" spans="1:15" ht="15.75" customHeight="1" x14ac:dyDescent="0.25">
      <c r="A885" s="24"/>
      <c r="O885" s="24"/>
    </row>
    <row r="886" spans="1:15" ht="15.75" customHeight="1" x14ac:dyDescent="0.25">
      <c r="A886" s="24"/>
      <c r="O886" s="24"/>
    </row>
    <row r="887" spans="1:15" ht="15.75" customHeight="1" x14ac:dyDescent="0.25">
      <c r="A887" s="24"/>
      <c r="O887" s="24"/>
    </row>
    <row r="888" spans="1:15" ht="15.75" customHeight="1" x14ac:dyDescent="0.25">
      <c r="A888" s="24"/>
      <c r="O888" s="24"/>
    </row>
    <row r="889" spans="1:15" ht="15.75" customHeight="1" x14ac:dyDescent="0.25">
      <c r="A889" s="24"/>
      <c r="O889" s="24"/>
    </row>
    <row r="890" spans="1:15" ht="15.75" customHeight="1" x14ac:dyDescent="0.25">
      <c r="A890" s="24"/>
      <c r="O890" s="24"/>
    </row>
    <row r="891" spans="1:15" ht="15.75" customHeight="1" x14ac:dyDescent="0.25">
      <c r="A891" s="24"/>
      <c r="O891" s="24"/>
    </row>
    <row r="892" spans="1:15" ht="15.75" customHeight="1" x14ac:dyDescent="0.25">
      <c r="A892" s="24"/>
      <c r="O892" s="24"/>
    </row>
    <row r="893" spans="1:15" ht="15.75" customHeight="1" x14ac:dyDescent="0.25">
      <c r="A893" s="24"/>
      <c r="O893" s="24"/>
    </row>
    <row r="894" spans="1:15" ht="15.75" customHeight="1" x14ac:dyDescent="0.25">
      <c r="A894" s="24"/>
      <c r="O894" s="24"/>
    </row>
    <row r="895" spans="1:15" ht="15.75" customHeight="1" x14ac:dyDescent="0.25">
      <c r="A895" s="24"/>
      <c r="O895" s="24"/>
    </row>
    <row r="896" spans="1:15" ht="15.75" customHeight="1" x14ac:dyDescent="0.25">
      <c r="A896" s="24"/>
      <c r="O896" s="24"/>
    </row>
    <row r="897" spans="1:15" ht="15.75" customHeight="1" x14ac:dyDescent="0.25">
      <c r="A897" s="24"/>
      <c r="O897" s="24"/>
    </row>
    <row r="898" spans="1:15" ht="15.75" customHeight="1" x14ac:dyDescent="0.25">
      <c r="A898" s="24"/>
      <c r="O898" s="24"/>
    </row>
    <row r="899" spans="1:15" ht="15.75" customHeight="1" x14ac:dyDescent="0.25">
      <c r="A899" s="24"/>
      <c r="O899" s="24"/>
    </row>
    <row r="900" spans="1:15" ht="15.75" customHeight="1" x14ac:dyDescent="0.25">
      <c r="A900" s="24"/>
      <c r="O900" s="24"/>
    </row>
    <row r="901" spans="1:15" ht="15.75" customHeight="1" x14ac:dyDescent="0.25">
      <c r="A901" s="24"/>
      <c r="O901" s="24"/>
    </row>
    <row r="902" spans="1:15" ht="15.75" customHeight="1" x14ac:dyDescent="0.25">
      <c r="A902" s="24"/>
      <c r="O902" s="24"/>
    </row>
    <row r="903" spans="1:15" ht="15.75" customHeight="1" x14ac:dyDescent="0.25">
      <c r="A903" s="24"/>
      <c r="O903" s="24"/>
    </row>
    <row r="904" spans="1:15" ht="15.75" customHeight="1" x14ac:dyDescent="0.25">
      <c r="A904" s="24"/>
      <c r="O904" s="24"/>
    </row>
    <row r="905" spans="1:15" ht="15.75" customHeight="1" x14ac:dyDescent="0.25">
      <c r="A905" s="24"/>
      <c r="O905" s="24"/>
    </row>
    <row r="906" spans="1:15" ht="15.75" customHeight="1" x14ac:dyDescent="0.25">
      <c r="A906" s="24"/>
      <c r="O906" s="24"/>
    </row>
    <row r="907" spans="1:15" ht="15.75" customHeight="1" x14ac:dyDescent="0.25">
      <c r="A907" s="24"/>
      <c r="O907" s="24"/>
    </row>
    <row r="908" spans="1:15" ht="15.75" customHeight="1" x14ac:dyDescent="0.25">
      <c r="A908" s="24"/>
      <c r="O908" s="24"/>
    </row>
    <row r="909" spans="1:15" ht="15.75" customHeight="1" x14ac:dyDescent="0.25">
      <c r="A909" s="24"/>
      <c r="O909" s="24"/>
    </row>
    <row r="910" spans="1:15" ht="15.75" customHeight="1" x14ac:dyDescent="0.25">
      <c r="A910" s="24"/>
      <c r="O910" s="24"/>
    </row>
    <row r="911" spans="1:15" ht="15.75" customHeight="1" x14ac:dyDescent="0.25">
      <c r="A911" s="24"/>
      <c r="O911" s="24"/>
    </row>
    <row r="912" spans="1:15" ht="15.75" customHeight="1" x14ac:dyDescent="0.25">
      <c r="A912" s="24"/>
      <c r="O912" s="24"/>
    </row>
    <row r="913" spans="1:15" ht="15.75" customHeight="1" x14ac:dyDescent="0.25">
      <c r="A913" s="24"/>
      <c r="O913" s="24"/>
    </row>
    <row r="914" spans="1:15" ht="15.75" customHeight="1" x14ac:dyDescent="0.25">
      <c r="A914" s="24"/>
      <c r="O914" s="24"/>
    </row>
    <row r="915" spans="1:15" ht="15.75" customHeight="1" x14ac:dyDescent="0.25">
      <c r="A915" s="24"/>
      <c r="O915" s="24"/>
    </row>
    <row r="916" spans="1:15" ht="15.75" customHeight="1" x14ac:dyDescent="0.25">
      <c r="A916" s="24"/>
      <c r="O916" s="24"/>
    </row>
    <row r="917" spans="1:15" ht="15.75" customHeight="1" x14ac:dyDescent="0.25">
      <c r="A917" s="24"/>
      <c r="O917" s="24"/>
    </row>
    <row r="918" spans="1:15" ht="15.75" customHeight="1" x14ac:dyDescent="0.25">
      <c r="A918" s="24"/>
      <c r="O918" s="24"/>
    </row>
    <row r="919" spans="1:15" ht="15.75" customHeight="1" x14ac:dyDescent="0.25">
      <c r="A919" s="24"/>
      <c r="O919" s="24"/>
    </row>
    <row r="920" spans="1:15" ht="15.75" customHeight="1" x14ac:dyDescent="0.25">
      <c r="A920" s="24"/>
      <c r="O920" s="24"/>
    </row>
    <row r="921" spans="1:15" ht="15.75" customHeight="1" x14ac:dyDescent="0.25">
      <c r="A921" s="24"/>
      <c r="O921" s="24"/>
    </row>
    <row r="922" spans="1:15" ht="15.75" customHeight="1" x14ac:dyDescent="0.25">
      <c r="A922" s="24"/>
      <c r="O922" s="24"/>
    </row>
    <row r="923" spans="1:15" ht="15.75" customHeight="1" x14ac:dyDescent="0.25">
      <c r="A923" s="24"/>
      <c r="O923" s="24"/>
    </row>
    <row r="924" spans="1:15" ht="15.75" customHeight="1" x14ac:dyDescent="0.25">
      <c r="A924" s="24"/>
      <c r="O924" s="24"/>
    </row>
    <row r="925" spans="1:15" ht="15.75" customHeight="1" x14ac:dyDescent="0.25">
      <c r="A925" s="24"/>
      <c r="O925" s="24"/>
    </row>
    <row r="926" spans="1:15" ht="15.75" customHeight="1" x14ac:dyDescent="0.25">
      <c r="A926" s="24"/>
      <c r="O926" s="24"/>
    </row>
    <row r="927" spans="1:15" ht="15.75" customHeight="1" x14ac:dyDescent="0.25">
      <c r="A927" s="24"/>
      <c r="O927" s="24"/>
    </row>
    <row r="928" spans="1:15" ht="15.75" customHeight="1" x14ac:dyDescent="0.25">
      <c r="A928" s="24"/>
      <c r="O928" s="24"/>
    </row>
    <row r="929" spans="1:15" ht="15.75" customHeight="1" x14ac:dyDescent="0.25">
      <c r="A929" s="24"/>
      <c r="O929" s="24"/>
    </row>
    <row r="930" spans="1:15" ht="15.75" customHeight="1" x14ac:dyDescent="0.25">
      <c r="A930" s="24"/>
      <c r="O930" s="24"/>
    </row>
    <row r="931" spans="1:15" ht="15.75" customHeight="1" x14ac:dyDescent="0.25">
      <c r="A931" s="24"/>
      <c r="O931" s="24"/>
    </row>
    <row r="932" spans="1:15" ht="15.75" customHeight="1" x14ac:dyDescent="0.25">
      <c r="A932" s="24"/>
      <c r="O932" s="24"/>
    </row>
    <row r="933" spans="1:15" ht="15.75" customHeight="1" x14ac:dyDescent="0.25">
      <c r="A933" s="24"/>
      <c r="O933" s="24"/>
    </row>
    <row r="934" spans="1:15" ht="15.75" customHeight="1" x14ac:dyDescent="0.25">
      <c r="A934" s="24"/>
      <c r="O934" s="24"/>
    </row>
    <row r="935" spans="1:15" ht="15.75" customHeight="1" x14ac:dyDescent="0.25">
      <c r="A935" s="24"/>
      <c r="O935" s="24"/>
    </row>
    <row r="936" spans="1:15" ht="15.75" customHeight="1" x14ac:dyDescent="0.25">
      <c r="A936" s="24"/>
      <c r="O936" s="24"/>
    </row>
    <row r="937" spans="1:15" ht="15.75" customHeight="1" x14ac:dyDescent="0.25">
      <c r="A937" s="24"/>
      <c r="O937" s="24"/>
    </row>
    <row r="938" spans="1:15" ht="15.75" customHeight="1" x14ac:dyDescent="0.25">
      <c r="A938" s="24"/>
      <c r="O938" s="24"/>
    </row>
    <row r="939" spans="1:15" ht="15.75" customHeight="1" x14ac:dyDescent="0.25">
      <c r="A939" s="24"/>
      <c r="O939" s="24"/>
    </row>
    <row r="940" spans="1:15" ht="15.75" customHeight="1" x14ac:dyDescent="0.25">
      <c r="A940" s="24"/>
      <c r="O940" s="24"/>
    </row>
    <row r="941" spans="1:15" ht="15.75" customHeight="1" x14ac:dyDescent="0.25">
      <c r="A941" s="24"/>
      <c r="O941" s="24"/>
    </row>
    <row r="942" spans="1:15" ht="15.75" customHeight="1" x14ac:dyDescent="0.25">
      <c r="A942" s="24"/>
      <c r="O942" s="24"/>
    </row>
    <row r="943" spans="1:15" ht="15.75" customHeight="1" x14ac:dyDescent="0.25">
      <c r="A943" s="24"/>
      <c r="O943" s="24"/>
    </row>
    <row r="944" spans="1:15" ht="15.75" customHeight="1" x14ac:dyDescent="0.25">
      <c r="A944" s="24"/>
      <c r="O944" s="24"/>
    </row>
    <row r="945" spans="1:15" ht="15.75" customHeight="1" x14ac:dyDescent="0.25">
      <c r="A945" s="24"/>
      <c r="O945" s="24"/>
    </row>
    <row r="946" spans="1:15" ht="15.75" customHeight="1" x14ac:dyDescent="0.25">
      <c r="A946" s="24"/>
      <c r="O946" s="24"/>
    </row>
    <row r="947" spans="1:15" ht="15.75" customHeight="1" x14ac:dyDescent="0.25">
      <c r="A947" s="24"/>
      <c r="O947" s="24"/>
    </row>
    <row r="948" spans="1:15" ht="15.75" customHeight="1" x14ac:dyDescent="0.25">
      <c r="A948" s="24"/>
      <c r="O948" s="24"/>
    </row>
    <row r="949" spans="1:15" ht="15.75" customHeight="1" x14ac:dyDescent="0.25">
      <c r="A949" s="24"/>
      <c r="O949" s="24"/>
    </row>
    <row r="950" spans="1:15" ht="15.75" customHeight="1" x14ac:dyDescent="0.25">
      <c r="A950" s="24"/>
      <c r="O950" s="24"/>
    </row>
    <row r="951" spans="1:15" ht="15.75" customHeight="1" x14ac:dyDescent="0.25">
      <c r="A951" s="24"/>
      <c r="O951" s="24"/>
    </row>
    <row r="952" spans="1:15" ht="15.75" customHeight="1" x14ac:dyDescent="0.25">
      <c r="A952" s="24"/>
      <c r="O952" s="24"/>
    </row>
    <row r="953" spans="1:15" ht="15.75" customHeight="1" x14ac:dyDescent="0.25">
      <c r="A953" s="24"/>
      <c r="O953" s="24"/>
    </row>
    <row r="954" spans="1:15" ht="15.75" customHeight="1" x14ac:dyDescent="0.25">
      <c r="A954" s="24"/>
      <c r="O954" s="24"/>
    </row>
    <row r="955" spans="1:15" ht="15.75" customHeight="1" x14ac:dyDescent="0.25">
      <c r="A955" s="24"/>
      <c r="O955" s="24"/>
    </row>
    <row r="956" spans="1:15" ht="15.75" customHeight="1" x14ac:dyDescent="0.25">
      <c r="A956" s="24"/>
      <c r="O956" s="24"/>
    </row>
    <row r="957" spans="1:15" ht="15.75" customHeight="1" x14ac:dyDescent="0.25">
      <c r="A957" s="24"/>
      <c r="O957" s="24"/>
    </row>
    <row r="958" spans="1:15" ht="15.75" customHeight="1" x14ac:dyDescent="0.25">
      <c r="A958" s="24"/>
      <c r="O958" s="24"/>
    </row>
    <row r="959" spans="1:15" ht="15.75" customHeight="1" x14ac:dyDescent="0.25">
      <c r="A959" s="24"/>
      <c r="O959" s="24"/>
    </row>
    <row r="960" spans="1:15" ht="15.75" customHeight="1" x14ac:dyDescent="0.25">
      <c r="A960" s="24"/>
      <c r="O960" s="24"/>
    </row>
    <row r="961" spans="1:15" ht="15.75" customHeight="1" x14ac:dyDescent="0.25">
      <c r="A961" s="24"/>
      <c r="O961" s="24"/>
    </row>
    <row r="962" spans="1:15" ht="15.75" customHeight="1" x14ac:dyDescent="0.25">
      <c r="A962" s="24"/>
      <c r="O962" s="24"/>
    </row>
    <row r="963" spans="1:15" ht="15.75" customHeight="1" x14ac:dyDescent="0.25">
      <c r="A963" s="24"/>
      <c r="O963" s="24"/>
    </row>
    <row r="964" spans="1:15" ht="15.75" customHeight="1" x14ac:dyDescent="0.25">
      <c r="A964" s="24"/>
      <c r="O964" s="24"/>
    </row>
    <row r="965" spans="1:15" ht="15.75" customHeight="1" x14ac:dyDescent="0.25">
      <c r="A965" s="24"/>
      <c r="O965" s="24"/>
    </row>
    <row r="966" spans="1:15" ht="15.75" customHeight="1" x14ac:dyDescent="0.25">
      <c r="A966" s="24"/>
      <c r="O966" s="24"/>
    </row>
    <row r="967" spans="1:15" ht="15.75" customHeight="1" x14ac:dyDescent="0.25">
      <c r="A967" s="24"/>
      <c r="O967" s="24"/>
    </row>
    <row r="968" spans="1:15" ht="15.75" customHeight="1" x14ac:dyDescent="0.25">
      <c r="A968" s="24"/>
      <c r="O968" s="24"/>
    </row>
    <row r="969" spans="1:15" ht="15.75" customHeight="1" x14ac:dyDescent="0.25">
      <c r="A969" s="24"/>
      <c r="O969" s="24"/>
    </row>
    <row r="970" spans="1:15" ht="15.75" customHeight="1" x14ac:dyDescent="0.25">
      <c r="A970" s="24"/>
      <c r="O970" s="24"/>
    </row>
    <row r="971" spans="1:15" ht="15.75" customHeight="1" x14ac:dyDescent="0.25">
      <c r="A971" s="24"/>
      <c r="O971" s="24"/>
    </row>
    <row r="972" spans="1:15" ht="15.75" customHeight="1" x14ac:dyDescent="0.25">
      <c r="A972" s="24"/>
      <c r="O972" s="24"/>
    </row>
    <row r="973" spans="1:15" ht="15.75" customHeight="1" x14ac:dyDescent="0.25">
      <c r="A973" s="24"/>
      <c r="O973" s="24"/>
    </row>
    <row r="974" spans="1:15" ht="15.75" customHeight="1" x14ac:dyDescent="0.25">
      <c r="A974" s="24"/>
      <c r="O974" s="24"/>
    </row>
    <row r="975" spans="1:15" ht="15.75" customHeight="1" x14ac:dyDescent="0.25">
      <c r="A975" s="24"/>
      <c r="O975" s="24"/>
    </row>
    <row r="976" spans="1:15" ht="15.75" customHeight="1" x14ac:dyDescent="0.25">
      <c r="A976" s="24"/>
      <c r="O976" s="24"/>
    </row>
    <row r="977" spans="1:15" ht="15.75" customHeight="1" x14ac:dyDescent="0.25">
      <c r="A977" s="24"/>
      <c r="O977" s="24"/>
    </row>
    <row r="978" spans="1:15" ht="15.75" customHeight="1" x14ac:dyDescent="0.25">
      <c r="A978" s="24"/>
      <c r="O978" s="24"/>
    </row>
    <row r="979" spans="1:15" ht="15.75" customHeight="1" x14ac:dyDescent="0.25">
      <c r="A979" s="24"/>
      <c r="O979" s="24"/>
    </row>
    <row r="980" spans="1:15" ht="15.75" customHeight="1" x14ac:dyDescent="0.25">
      <c r="A980" s="24"/>
      <c r="O980" s="24"/>
    </row>
    <row r="981" spans="1:15" ht="15.75" customHeight="1" x14ac:dyDescent="0.25">
      <c r="A981" s="24"/>
      <c r="O981" s="24"/>
    </row>
    <row r="982" spans="1:15" ht="15.75" customHeight="1" x14ac:dyDescent="0.25">
      <c r="A982" s="24"/>
      <c r="O982" s="24"/>
    </row>
    <row r="983" spans="1:15" ht="15.75" customHeight="1" x14ac:dyDescent="0.25">
      <c r="A983" s="24"/>
      <c r="O983" s="24"/>
    </row>
    <row r="984" spans="1:15" ht="15.75" customHeight="1" x14ac:dyDescent="0.25">
      <c r="A984" s="24"/>
      <c r="O984" s="24"/>
    </row>
    <row r="985" spans="1:15" ht="15.75" customHeight="1" x14ac:dyDescent="0.25">
      <c r="A985" s="24"/>
      <c r="O985" s="24"/>
    </row>
    <row r="986" spans="1:15" ht="15.75" customHeight="1" x14ac:dyDescent="0.25">
      <c r="A986" s="24"/>
      <c r="O986" s="24"/>
    </row>
    <row r="987" spans="1:15" ht="15.75" customHeight="1" x14ac:dyDescent="0.25">
      <c r="A987" s="24"/>
      <c r="O987" s="24"/>
    </row>
    <row r="988" spans="1:15" ht="15.75" customHeight="1" x14ac:dyDescent="0.25">
      <c r="A988" s="24"/>
      <c r="O988" s="24"/>
    </row>
    <row r="989" spans="1:15" ht="15.75" customHeight="1" x14ac:dyDescent="0.25">
      <c r="A989" s="24"/>
      <c r="O989" s="24"/>
    </row>
    <row r="990" spans="1:15" ht="15.75" customHeight="1" x14ac:dyDescent="0.25">
      <c r="A990" s="24"/>
      <c r="O990" s="24"/>
    </row>
    <row r="991" spans="1:15" ht="15.75" customHeight="1" x14ac:dyDescent="0.25">
      <c r="A991" s="24"/>
      <c r="O991" s="24"/>
    </row>
    <row r="992" spans="1:15" ht="15.75" customHeight="1" x14ac:dyDescent="0.25">
      <c r="A992" s="24"/>
      <c r="O992" s="24"/>
    </row>
    <row r="993" spans="1:15" ht="15.75" customHeight="1" x14ac:dyDescent="0.25">
      <c r="A993" s="24"/>
      <c r="O993" s="24"/>
    </row>
    <row r="994" spans="1:15" ht="15.75" customHeight="1" x14ac:dyDescent="0.25">
      <c r="A994" s="24"/>
      <c r="O994" s="24"/>
    </row>
    <row r="995" spans="1:15" ht="15.75" customHeight="1" x14ac:dyDescent="0.25">
      <c r="A995" s="24"/>
      <c r="O995" s="24"/>
    </row>
    <row r="996" spans="1:15" ht="15.75" customHeight="1" x14ac:dyDescent="0.25">
      <c r="A996" s="24"/>
      <c r="O996" s="24"/>
    </row>
    <row r="997" spans="1:15" ht="15.75" customHeight="1" x14ac:dyDescent="0.25">
      <c r="A997" s="24"/>
      <c r="O997" s="24"/>
    </row>
    <row r="998" spans="1:15" ht="15.75" customHeight="1" x14ac:dyDescent="0.25">
      <c r="A998" s="24"/>
      <c r="O998" s="24"/>
    </row>
    <row r="999" spans="1:15" ht="15.75" customHeight="1" x14ac:dyDescent="0.25">
      <c r="A999" s="24"/>
      <c r="O999" s="24"/>
    </row>
  </sheetData>
  <sheetProtection password="CDFD" sheet="1" objects="1" scenarios="1"/>
  <protectedRanges>
    <protectedRange sqref="E9" name="Rango2"/>
    <protectedRange sqref="F13:G42" name="Rango1"/>
  </protectedRanges>
  <customSheetViews>
    <customSheetView guid="{61ABEB78-5E02-4E8B-A42B-B871ED07D9FD}" showGridLines="0" topLeftCell="A7">
      <selection activeCell="J9" sqref="J9"/>
      <pageMargins left="0.7" right="0.7" top="0.75" bottom="0.75" header="0" footer="0"/>
      <pageSetup paperSize="9" orientation="portrait" r:id="rId1"/>
    </customSheetView>
  </customSheetViews>
  <mergeCells count="14">
    <mergeCell ref="M11:M12"/>
    <mergeCell ref="J43:K43"/>
    <mergeCell ref="C47:M48"/>
    <mergeCell ref="C7:M7"/>
    <mergeCell ref="F11:G11"/>
    <mergeCell ref="E11:E12"/>
    <mergeCell ref="D11:D12"/>
    <mergeCell ref="C11:C12"/>
    <mergeCell ref="H11:H12"/>
    <mergeCell ref="I11:I12"/>
    <mergeCell ref="J11:J12"/>
    <mergeCell ref="K11:K12"/>
    <mergeCell ref="L11:L12"/>
    <mergeCell ref="C46:M46"/>
  </mergeCells>
  <dataValidations count="3">
    <dataValidation type="custom" allowBlank="1" showInputMessage="1" showErrorMessage="1" errorTitle="Verificar Operación" error="Importe de Retiro no puede ser mayor al Saldo" sqref="G13">
      <formula1>G13&lt;=E9</formula1>
    </dataValidation>
    <dataValidation type="custom" allowBlank="1" showInputMessage="1" showErrorMessage="1" errorTitle="Verificar Operación" error="Importe de Retiro no puede ser mayor al Saldo" sqref="G14:G42">
      <formula1>G14&lt;=E13</formula1>
    </dataValidation>
    <dataValidation type="whole" operator="greaterThanOrEqual" allowBlank="1" showInputMessage="1" showErrorMessage="1" sqref="E9 F13:F42">
      <formula1>0</formula1>
    </dataValidation>
  </dataValidations>
  <pageMargins left="0.7" right="0.7" top="0.75" bottom="0.75" header="0" footer="0"/>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Y999"/>
  <sheetViews>
    <sheetView showGridLines="0" workbookViewId="0">
      <selection activeCell="G16" sqref="G16"/>
    </sheetView>
  </sheetViews>
  <sheetFormatPr baseColWidth="10" defaultColWidth="14.42578125" defaultRowHeight="15" customHeight="1" x14ac:dyDescent="0.25"/>
  <cols>
    <col min="1" max="1" width="2.28515625" style="23" customWidth="1"/>
    <col min="2" max="2" width="5.85546875" style="23" customWidth="1"/>
    <col min="3" max="3" width="18.140625" style="23" bestFit="1" customWidth="1"/>
    <col min="4" max="4" width="10.7109375" style="23" bestFit="1" customWidth="1"/>
    <col min="5" max="5" width="14.140625" style="23" customWidth="1"/>
    <col min="6" max="7" width="12" style="23" customWidth="1"/>
    <col min="8" max="8" width="13.42578125" style="23" bestFit="1" customWidth="1"/>
    <col min="9" max="9" width="12.140625" style="23" bestFit="1" customWidth="1"/>
    <col min="10" max="10" width="7.140625" style="45" bestFit="1" customWidth="1"/>
    <col min="11" max="11" width="12.5703125" style="26" customWidth="1"/>
    <col min="12" max="12" width="7.28515625" style="23" bestFit="1" customWidth="1"/>
    <col min="13" max="13" width="13" style="23" customWidth="1"/>
    <col min="14" max="14" width="2.7109375" style="23" customWidth="1"/>
    <col min="15" max="15" width="2.28515625" style="23" customWidth="1"/>
    <col min="16" max="25" width="10.7109375" style="23" customWidth="1"/>
    <col min="26" max="16384" width="14.42578125" style="23"/>
  </cols>
  <sheetData>
    <row r="1" spans="1:25" ht="9.75" customHeight="1" x14ac:dyDescent="0.25">
      <c r="A1" s="18"/>
      <c r="B1" s="19"/>
      <c r="C1" s="19"/>
      <c r="D1" s="19"/>
      <c r="E1" s="19"/>
      <c r="F1" s="19"/>
      <c r="G1" s="19"/>
      <c r="H1" s="19"/>
      <c r="I1" s="19"/>
      <c r="J1" s="20"/>
      <c r="K1" s="21"/>
      <c r="L1" s="19"/>
      <c r="M1" s="19"/>
      <c r="N1" s="19"/>
      <c r="O1" s="18"/>
      <c r="P1" s="22"/>
      <c r="Q1" s="22"/>
      <c r="R1" s="22"/>
      <c r="S1" s="22"/>
      <c r="T1" s="22"/>
      <c r="U1" s="22"/>
      <c r="V1" s="22"/>
      <c r="W1" s="22"/>
      <c r="X1" s="22"/>
      <c r="Y1" s="22"/>
    </row>
    <row r="2" spans="1:25" x14ac:dyDescent="0.25">
      <c r="A2" s="24"/>
      <c r="J2" s="25"/>
      <c r="O2" s="24"/>
    </row>
    <row r="3" spans="1:25" x14ac:dyDescent="0.25">
      <c r="A3" s="24"/>
      <c r="J3" s="25"/>
      <c r="O3" s="24"/>
    </row>
    <row r="4" spans="1:25" x14ac:dyDescent="0.25">
      <c r="A4" s="24"/>
      <c r="J4" s="25"/>
      <c r="O4" s="24"/>
    </row>
    <row r="5" spans="1:25" x14ac:dyDescent="0.25">
      <c r="A5" s="24"/>
      <c r="J5" s="25"/>
      <c r="O5" s="24"/>
    </row>
    <row r="6" spans="1:25" x14ac:dyDescent="0.25">
      <c r="A6" s="24"/>
      <c r="J6" s="25"/>
      <c r="O6" s="24"/>
    </row>
    <row r="7" spans="1:25" ht="21" x14ac:dyDescent="0.35">
      <c r="A7" s="24"/>
      <c r="C7" s="53" t="s">
        <v>17</v>
      </c>
      <c r="D7" s="53"/>
      <c r="E7" s="53"/>
      <c r="F7" s="53"/>
      <c r="G7" s="53"/>
      <c r="H7" s="53"/>
      <c r="I7" s="53"/>
      <c r="J7" s="53"/>
      <c r="K7" s="53"/>
      <c r="L7" s="53"/>
      <c r="M7" s="53"/>
      <c r="O7" s="24"/>
    </row>
    <row r="8" spans="1:25" x14ac:dyDescent="0.25">
      <c r="A8" s="24"/>
      <c r="J8" s="25"/>
      <c r="O8" s="24"/>
    </row>
    <row r="9" spans="1:25" x14ac:dyDescent="0.25">
      <c r="A9" s="24"/>
      <c r="C9" s="27" t="s">
        <v>18</v>
      </c>
      <c r="E9" s="28">
        <v>1000</v>
      </c>
      <c r="G9" s="27" t="s">
        <v>23</v>
      </c>
      <c r="I9" s="29">
        <v>44722</v>
      </c>
      <c r="J9" s="25"/>
      <c r="K9" s="30"/>
      <c r="O9" s="24"/>
    </row>
    <row r="10" spans="1:25" x14ac:dyDescent="0.25">
      <c r="A10" s="24"/>
      <c r="J10" s="25"/>
      <c r="K10" s="31"/>
      <c r="O10" s="24"/>
    </row>
    <row r="11" spans="1:25" ht="15" customHeight="1" x14ac:dyDescent="0.25">
      <c r="A11" s="24"/>
      <c r="C11" s="48" t="s">
        <v>16</v>
      </c>
      <c r="D11" s="48" t="s">
        <v>15</v>
      </c>
      <c r="E11" s="54" t="s">
        <v>27</v>
      </c>
      <c r="F11" s="54" t="s">
        <v>19</v>
      </c>
      <c r="G11" s="54"/>
      <c r="H11" s="48" t="s">
        <v>20</v>
      </c>
      <c r="I11" s="48" t="s">
        <v>24</v>
      </c>
      <c r="J11" s="56" t="s">
        <v>4</v>
      </c>
      <c r="K11" s="58" t="s">
        <v>21</v>
      </c>
      <c r="L11" s="48" t="s">
        <v>13</v>
      </c>
      <c r="M11" s="48" t="s">
        <v>14</v>
      </c>
      <c r="O11" s="24"/>
    </row>
    <row r="12" spans="1:25" x14ac:dyDescent="0.25">
      <c r="A12" s="24"/>
      <c r="C12" s="49"/>
      <c r="D12" s="49"/>
      <c r="E12" s="55"/>
      <c r="F12" s="32" t="s">
        <v>11</v>
      </c>
      <c r="G12" s="32" t="s">
        <v>12</v>
      </c>
      <c r="H12" s="55"/>
      <c r="I12" s="55"/>
      <c r="J12" s="57"/>
      <c r="K12" s="59"/>
      <c r="L12" s="49"/>
      <c r="M12" s="49"/>
      <c r="O12" s="24"/>
    </row>
    <row r="13" spans="1:25" x14ac:dyDescent="0.25">
      <c r="A13" s="24"/>
      <c r="C13" s="33">
        <f>DAY(I9)</f>
        <v>10</v>
      </c>
      <c r="D13" s="34">
        <f>+I9</f>
        <v>44722</v>
      </c>
      <c r="E13" s="35">
        <f>+E9</f>
        <v>1000</v>
      </c>
      <c r="F13" s="36"/>
      <c r="G13" s="36"/>
      <c r="H13" s="35">
        <f>E13+F13-G13</f>
        <v>1000</v>
      </c>
      <c r="I13" s="35">
        <f>AVERAGE(H13)</f>
        <v>1000</v>
      </c>
      <c r="J13" s="37">
        <f>VLOOKUP(K13,TEA,2,FALSE)</f>
        <v>7.4999999999999997E-3</v>
      </c>
      <c r="K13" s="38">
        <f>VLOOKUP(I13,Tarifario,3,1)</f>
        <v>2.0755812172978949E-5</v>
      </c>
      <c r="L13" s="35">
        <f>H13*K13</f>
        <v>2.0755812172978949E-2</v>
      </c>
      <c r="M13" s="35">
        <f>H13+L13</f>
        <v>1000.020755812173</v>
      </c>
      <c r="O13" s="24"/>
    </row>
    <row r="14" spans="1:25" x14ac:dyDescent="0.25">
      <c r="A14" s="24"/>
      <c r="C14" s="33">
        <f>IFERROR(IF((C13+1)&gt;DAY(EOMONTH($I$9,0)),"",C13+1),"")</f>
        <v>11</v>
      </c>
      <c r="D14" s="34">
        <f>IF(C14="","",D13+1)</f>
        <v>44723</v>
      </c>
      <c r="E14" s="35">
        <f>IF(C14="","",M13)</f>
        <v>1000.020755812173</v>
      </c>
      <c r="F14" s="36"/>
      <c r="G14" s="36"/>
      <c r="H14" s="35">
        <f>IF(C14="","",E14+F14-G14)</f>
        <v>1000.020755812173</v>
      </c>
      <c r="I14" s="35">
        <f>IF(C14="","",AVERAGE($H$13:H14))</f>
        <v>1000.0103779060864</v>
      </c>
      <c r="J14" s="37">
        <f t="shared" ref="J14:J42" si="0">IF(C14="","",VLOOKUP(K14,TEA,2,FALSE))</f>
        <v>1.2500000000000001E-2</v>
      </c>
      <c r="K14" s="38">
        <f t="shared" ref="K14:K42" si="1">IF(C14="","",VLOOKUP(I14,Tarifario,3,1))</f>
        <v>3.450759536938186E-5</v>
      </c>
      <c r="L14" s="35">
        <f>IF(C14="","",H14*K14)</f>
        <v>3.4508311602549892E-2</v>
      </c>
      <c r="M14" s="35">
        <f>IF(C14="","",H14+L14)</f>
        <v>1000.0552641237755</v>
      </c>
      <c r="O14" s="24"/>
    </row>
    <row r="15" spans="1:25" x14ac:dyDescent="0.25">
      <c r="A15" s="24"/>
      <c r="C15" s="33">
        <f t="shared" ref="C15:C42" si="2">IFERROR(IF((C14+1)&gt;DAY(EOMONTH($I$9,0)),"",C14+1),"")</f>
        <v>12</v>
      </c>
      <c r="D15" s="34">
        <f t="shared" ref="D15:D42" si="3">IF(C15="","",D14+1)</f>
        <v>44724</v>
      </c>
      <c r="E15" s="35">
        <f t="shared" ref="E15:E42" si="4">IF(C15="","",M14)</f>
        <v>1000.0552641237755</v>
      </c>
      <c r="F15" s="36"/>
      <c r="G15" s="36"/>
      <c r="H15" s="35">
        <f t="shared" ref="H15:H42" si="5">IF(C15="","",E15+F15-G15)</f>
        <v>1000.0552641237755</v>
      </c>
      <c r="I15" s="35">
        <f>IF(C15="","",AVERAGE($H$13:H15))</f>
        <v>1000.0253399786494</v>
      </c>
      <c r="J15" s="37">
        <f t="shared" si="0"/>
        <v>1.2500000000000001E-2</v>
      </c>
      <c r="K15" s="38">
        <f t="shared" si="1"/>
        <v>3.450759536938186E-5</v>
      </c>
      <c r="L15" s="35">
        <f t="shared" ref="L15:L42" si="6">IF(C15="","",H15*K15)</f>
        <v>3.4509502401403547E-2</v>
      </c>
      <c r="M15" s="35">
        <f t="shared" ref="M15:M42" si="7">IF(C15="","",H15+L15)</f>
        <v>1000.0897736261769</v>
      </c>
      <c r="O15" s="24"/>
    </row>
    <row r="16" spans="1:25" x14ac:dyDescent="0.25">
      <c r="A16" s="24"/>
      <c r="C16" s="33">
        <f t="shared" si="2"/>
        <v>13</v>
      </c>
      <c r="D16" s="34">
        <f t="shared" si="3"/>
        <v>44725</v>
      </c>
      <c r="E16" s="35">
        <f t="shared" si="4"/>
        <v>1000.0897736261769</v>
      </c>
      <c r="F16" s="36"/>
      <c r="G16" s="36"/>
      <c r="H16" s="35">
        <f t="shared" si="5"/>
        <v>1000.0897736261769</v>
      </c>
      <c r="I16" s="35">
        <f>IF(C16="","",AVERAGE($H$13:H16))</f>
        <v>1000.0414483905313</v>
      </c>
      <c r="J16" s="37">
        <f t="shared" si="0"/>
        <v>1.2500000000000001E-2</v>
      </c>
      <c r="K16" s="38">
        <f t="shared" si="1"/>
        <v>3.450759536938186E-5</v>
      </c>
      <c r="L16" s="35">
        <f t="shared" si="6"/>
        <v>3.4510693241348818E-2</v>
      </c>
      <c r="M16" s="35">
        <f t="shared" si="7"/>
        <v>1000.1242843194183</v>
      </c>
      <c r="O16" s="24"/>
    </row>
    <row r="17" spans="1:15" x14ac:dyDescent="0.25">
      <c r="A17" s="24"/>
      <c r="C17" s="33">
        <f t="shared" si="2"/>
        <v>14</v>
      </c>
      <c r="D17" s="34">
        <f t="shared" si="3"/>
        <v>44726</v>
      </c>
      <c r="E17" s="35">
        <f t="shared" si="4"/>
        <v>1000.1242843194183</v>
      </c>
      <c r="F17" s="36"/>
      <c r="G17" s="36"/>
      <c r="H17" s="35">
        <f t="shared" si="5"/>
        <v>1000.1242843194183</v>
      </c>
      <c r="I17" s="35">
        <f>IF(C17="","",AVERAGE($H$13:H17))</f>
        <v>1000.0580155763088</v>
      </c>
      <c r="J17" s="37">
        <f t="shared" si="0"/>
        <v>1.2500000000000001E-2</v>
      </c>
      <c r="K17" s="38">
        <f t="shared" si="1"/>
        <v>3.450759536938186E-5</v>
      </c>
      <c r="L17" s="35">
        <f t="shared" si="6"/>
        <v>3.4511884122387107E-2</v>
      </c>
      <c r="M17" s="35">
        <f t="shared" si="7"/>
        <v>1000.1587962035406</v>
      </c>
      <c r="O17" s="24"/>
    </row>
    <row r="18" spans="1:15" x14ac:dyDescent="0.25">
      <c r="A18" s="24"/>
      <c r="C18" s="33">
        <f t="shared" si="2"/>
        <v>15</v>
      </c>
      <c r="D18" s="34">
        <f t="shared" si="3"/>
        <v>44727</v>
      </c>
      <c r="E18" s="35">
        <f t="shared" si="4"/>
        <v>1000.1587962035406</v>
      </c>
      <c r="F18" s="36"/>
      <c r="G18" s="36"/>
      <c r="H18" s="35">
        <f t="shared" si="5"/>
        <v>1000.1587962035406</v>
      </c>
      <c r="I18" s="35">
        <f>IF(C18="","",AVERAGE($H$13:H18))</f>
        <v>1000.0748123475141</v>
      </c>
      <c r="J18" s="37">
        <f t="shared" si="0"/>
        <v>1.2500000000000001E-2</v>
      </c>
      <c r="K18" s="38">
        <f t="shared" si="1"/>
        <v>3.450759536938186E-5</v>
      </c>
      <c r="L18" s="35">
        <f t="shared" si="6"/>
        <v>3.4513075044519836E-2</v>
      </c>
      <c r="M18" s="35">
        <f t="shared" si="7"/>
        <v>1000.1933092785852</v>
      </c>
      <c r="O18" s="24"/>
    </row>
    <row r="19" spans="1:15" ht="15.75" customHeight="1" x14ac:dyDescent="0.25">
      <c r="A19" s="24"/>
      <c r="C19" s="33">
        <f t="shared" si="2"/>
        <v>16</v>
      </c>
      <c r="D19" s="34">
        <f t="shared" si="3"/>
        <v>44728</v>
      </c>
      <c r="E19" s="35">
        <f t="shared" si="4"/>
        <v>1000.1933092785852</v>
      </c>
      <c r="F19" s="36"/>
      <c r="G19" s="36"/>
      <c r="H19" s="35">
        <f t="shared" si="5"/>
        <v>1000.1933092785852</v>
      </c>
      <c r="I19" s="35">
        <f>IF(C19="","",AVERAGE($H$13:H19))</f>
        <v>1000.0917404805242</v>
      </c>
      <c r="J19" s="37">
        <f t="shared" si="0"/>
        <v>1.2500000000000001E-2</v>
      </c>
      <c r="K19" s="38">
        <f t="shared" si="1"/>
        <v>3.450759536938186E-5</v>
      </c>
      <c r="L19" s="35">
        <f t="shared" si="6"/>
        <v>3.4514266007748422E-2</v>
      </c>
      <c r="M19" s="35">
        <f t="shared" si="7"/>
        <v>1000.2278235445929</v>
      </c>
      <c r="O19" s="24"/>
    </row>
    <row r="20" spans="1:15" ht="15.75" customHeight="1" x14ac:dyDescent="0.25">
      <c r="A20" s="24"/>
      <c r="C20" s="33">
        <f t="shared" si="2"/>
        <v>17</v>
      </c>
      <c r="D20" s="34">
        <f t="shared" si="3"/>
        <v>44729</v>
      </c>
      <c r="E20" s="35">
        <f t="shared" si="4"/>
        <v>1000.2278235445929</v>
      </c>
      <c r="F20" s="36"/>
      <c r="G20" s="36"/>
      <c r="H20" s="35">
        <f t="shared" si="5"/>
        <v>1000.2278235445929</v>
      </c>
      <c r="I20" s="35">
        <f>IF(C20="","",AVERAGE($H$13:H20))</f>
        <v>1000.1087508635328</v>
      </c>
      <c r="J20" s="37">
        <f t="shared" si="0"/>
        <v>1.2500000000000001E-2</v>
      </c>
      <c r="K20" s="38">
        <f t="shared" si="1"/>
        <v>3.450759536938186E-5</v>
      </c>
      <c r="L20" s="35">
        <f t="shared" si="6"/>
        <v>3.4515457012074292E-2</v>
      </c>
      <c r="M20" s="35">
        <f t="shared" si="7"/>
        <v>1000.2623390016049</v>
      </c>
      <c r="O20" s="24"/>
    </row>
    <row r="21" spans="1:15" ht="15.75" customHeight="1" x14ac:dyDescent="0.25">
      <c r="A21" s="24"/>
      <c r="C21" s="33">
        <f t="shared" si="2"/>
        <v>18</v>
      </c>
      <c r="D21" s="34">
        <f t="shared" si="3"/>
        <v>44730</v>
      </c>
      <c r="E21" s="35">
        <f t="shared" si="4"/>
        <v>1000.2623390016049</v>
      </c>
      <c r="F21" s="36"/>
      <c r="G21" s="36"/>
      <c r="H21" s="35">
        <f t="shared" si="5"/>
        <v>1000.2623390016049</v>
      </c>
      <c r="I21" s="35">
        <f>IF(C21="","",AVERAGE($H$13:H21))</f>
        <v>1000.1258162122075</v>
      </c>
      <c r="J21" s="37">
        <f t="shared" si="0"/>
        <v>1.2500000000000001E-2</v>
      </c>
      <c r="K21" s="38">
        <f t="shared" si="1"/>
        <v>3.450759536938186E-5</v>
      </c>
      <c r="L21" s="35">
        <f t="shared" si="6"/>
        <v>3.451664805749885E-2</v>
      </c>
      <c r="M21" s="35">
        <f t="shared" si="7"/>
        <v>1000.2968556496625</v>
      </c>
      <c r="O21" s="24"/>
    </row>
    <row r="22" spans="1:15" ht="15.75" customHeight="1" x14ac:dyDescent="0.25">
      <c r="A22" s="24"/>
      <c r="C22" s="33">
        <f t="shared" si="2"/>
        <v>19</v>
      </c>
      <c r="D22" s="34">
        <f t="shared" si="3"/>
        <v>44731</v>
      </c>
      <c r="E22" s="35">
        <f t="shared" si="4"/>
        <v>1000.2968556496625</v>
      </c>
      <c r="F22" s="36"/>
      <c r="G22" s="36"/>
      <c r="H22" s="35">
        <f t="shared" si="5"/>
        <v>1000.2968556496625</v>
      </c>
      <c r="I22" s="35">
        <f>IF(C22="","",AVERAGE($H$13:H22))</f>
        <v>1000.1429201559529</v>
      </c>
      <c r="J22" s="37">
        <f t="shared" si="0"/>
        <v>1.2500000000000001E-2</v>
      </c>
      <c r="K22" s="38">
        <f t="shared" si="1"/>
        <v>3.450759536938186E-5</v>
      </c>
      <c r="L22" s="35">
        <f t="shared" si="6"/>
        <v>3.4517839144023531E-2</v>
      </c>
      <c r="M22" s="35">
        <f t="shared" si="7"/>
        <v>1000.3313734888064</v>
      </c>
      <c r="O22" s="24"/>
    </row>
    <row r="23" spans="1:15" ht="15.75" customHeight="1" x14ac:dyDescent="0.25">
      <c r="A23" s="24"/>
      <c r="C23" s="33">
        <f t="shared" si="2"/>
        <v>20</v>
      </c>
      <c r="D23" s="34">
        <f t="shared" si="3"/>
        <v>44732</v>
      </c>
      <c r="E23" s="35">
        <f t="shared" si="4"/>
        <v>1000.3313734888064</v>
      </c>
      <c r="F23" s="36"/>
      <c r="G23" s="36"/>
      <c r="H23" s="35">
        <f t="shared" si="5"/>
        <v>1000.3313734888064</v>
      </c>
      <c r="I23" s="35">
        <f>IF(C23="","",AVERAGE($H$13:H23))</f>
        <v>1000.1600522771215</v>
      </c>
      <c r="J23" s="37">
        <f t="shared" si="0"/>
        <v>1.2500000000000001E-2</v>
      </c>
      <c r="K23" s="38">
        <f t="shared" si="1"/>
        <v>3.450759536938186E-5</v>
      </c>
      <c r="L23" s="35">
        <f t="shared" si="6"/>
        <v>3.4519030271649737E-2</v>
      </c>
      <c r="M23" s="35">
        <f t="shared" si="7"/>
        <v>1000.3658925190781</v>
      </c>
      <c r="O23" s="24"/>
    </row>
    <row r="24" spans="1:15" ht="15.75" customHeight="1" x14ac:dyDescent="0.25">
      <c r="A24" s="24"/>
      <c r="C24" s="33">
        <f t="shared" si="2"/>
        <v>21</v>
      </c>
      <c r="D24" s="34">
        <f t="shared" si="3"/>
        <v>44733</v>
      </c>
      <c r="E24" s="35">
        <f t="shared" si="4"/>
        <v>1000.3658925190781</v>
      </c>
      <c r="F24" s="36"/>
      <c r="G24" s="36"/>
      <c r="H24" s="35">
        <f t="shared" si="5"/>
        <v>1000.3658925190781</v>
      </c>
      <c r="I24" s="35">
        <f>IF(C24="","",AVERAGE($H$13:H24))</f>
        <v>1000.1772056306178</v>
      </c>
      <c r="J24" s="37">
        <f t="shared" si="0"/>
        <v>1.2500000000000001E-2</v>
      </c>
      <c r="K24" s="38">
        <f t="shared" si="1"/>
        <v>3.450759536938186E-5</v>
      </c>
      <c r="L24" s="35">
        <f t="shared" si="6"/>
        <v>3.452022144037889E-2</v>
      </c>
      <c r="M24" s="35">
        <f t="shared" si="7"/>
        <v>1000.4004127405185</v>
      </c>
      <c r="O24" s="24"/>
    </row>
    <row r="25" spans="1:15" ht="15.75" customHeight="1" x14ac:dyDescent="0.25">
      <c r="A25" s="24"/>
      <c r="C25" s="33">
        <f t="shared" si="2"/>
        <v>22</v>
      </c>
      <c r="D25" s="34">
        <f t="shared" si="3"/>
        <v>44734</v>
      </c>
      <c r="E25" s="35">
        <f t="shared" si="4"/>
        <v>1000.4004127405185</v>
      </c>
      <c r="F25" s="36"/>
      <c r="G25" s="36"/>
      <c r="H25" s="35">
        <f t="shared" si="5"/>
        <v>1000.4004127405185</v>
      </c>
      <c r="I25" s="35">
        <f>IF(C25="","",AVERAGE($H$13:H25))</f>
        <v>1000.1943754083024</v>
      </c>
      <c r="J25" s="37">
        <f t="shared" si="0"/>
        <v>1.2500000000000001E-2</v>
      </c>
      <c r="K25" s="38">
        <f t="shared" si="1"/>
        <v>3.450759536938186E-5</v>
      </c>
      <c r="L25" s="35">
        <f t="shared" si="6"/>
        <v>3.452141265021242E-2</v>
      </c>
      <c r="M25" s="35">
        <f t="shared" si="7"/>
        <v>1000.4349341531687</v>
      </c>
      <c r="O25" s="24"/>
    </row>
    <row r="26" spans="1:15" ht="15.75" customHeight="1" x14ac:dyDescent="0.25">
      <c r="A26" s="24"/>
      <c r="C26" s="33">
        <f t="shared" si="2"/>
        <v>23</v>
      </c>
      <c r="D26" s="34">
        <f t="shared" si="3"/>
        <v>44735</v>
      </c>
      <c r="E26" s="35">
        <f t="shared" si="4"/>
        <v>1000.4349341531687</v>
      </c>
      <c r="F26" s="36"/>
      <c r="G26" s="36"/>
      <c r="H26" s="35">
        <f t="shared" si="5"/>
        <v>1000.4349341531687</v>
      </c>
      <c r="I26" s="35">
        <f>IF(C26="","",AVERAGE($H$13:H26))</f>
        <v>1000.2115581757929</v>
      </c>
      <c r="J26" s="37">
        <f t="shared" si="0"/>
        <v>1.2500000000000001E-2</v>
      </c>
      <c r="K26" s="38">
        <f t="shared" si="1"/>
        <v>3.450759536938186E-5</v>
      </c>
      <c r="L26" s="35">
        <f t="shared" si="6"/>
        <v>3.4522603901151729E-2</v>
      </c>
      <c r="M26" s="35">
        <f t="shared" si="7"/>
        <v>1000.4694567570698</v>
      </c>
      <c r="O26" s="24"/>
    </row>
    <row r="27" spans="1:15" ht="15.75" customHeight="1" x14ac:dyDescent="0.25">
      <c r="A27" s="24"/>
      <c r="C27" s="33">
        <f t="shared" si="2"/>
        <v>24</v>
      </c>
      <c r="D27" s="34">
        <f t="shared" si="3"/>
        <v>44736</v>
      </c>
      <c r="E27" s="35">
        <f t="shared" si="4"/>
        <v>1000.4694567570698</v>
      </c>
      <c r="F27" s="36"/>
      <c r="G27" s="36"/>
      <c r="H27" s="35">
        <f t="shared" si="5"/>
        <v>1000.4694567570698</v>
      </c>
      <c r="I27" s="35">
        <f>IF(C27="","",AVERAGE($H$13:H27))</f>
        <v>1000.2287514145447</v>
      </c>
      <c r="J27" s="37">
        <f t="shared" si="0"/>
        <v>1.2500000000000001E-2</v>
      </c>
      <c r="K27" s="38">
        <f t="shared" si="1"/>
        <v>3.450759536938186E-5</v>
      </c>
      <c r="L27" s="35">
        <f t="shared" si="6"/>
        <v>3.4523795193198245E-2</v>
      </c>
      <c r="M27" s="35">
        <f t="shared" si="7"/>
        <v>1000.503980552263</v>
      </c>
      <c r="O27" s="24"/>
    </row>
    <row r="28" spans="1:15" ht="15.75" customHeight="1" x14ac:dyDescent="0.25">
      <c r="A28" s="24"/>
      <c r="C28" s="33">
        <f t="shared" si="2"/>
        <v>25</v>
      </c>
      <c r="D28" s="34">
        <f t="shared" si="3"/>
        <v>44737</v>
      </c>
      <c r="E28" s="35">
        <f t="shared" si="4"/>
        <v>1000.503980552263</v>
      </c>
      <c r="F28" s="36"/>
      <c r="G28" s="36"/>
      <c r="H28" s="35">
        <f t="shared" si="5"/>
        <v>1000.503980552263</v>
      </c>
      <c r="I28" s="35">
        <f>IF(C28="","",AVERAGE($H$13:H28))</f>
        <v>1000.2459532356521</v>
      </c>
      <c r="J28" s="37">
        <f t="shared" si="0"/>
        <v>1.2500000000000001E-2</v>
      </c>
      <c r="K28" s="38">
        <f t="shared" si="1"/>
        <v>3.450759536938186E-5</v>
      </c>
      <c r="L28" s="35">
        <f t="shared" si="6"/>
        <v>3.4524986526353392E-2</v>
      </c>
      <c r="M28" s="35">
        <f t="shared" si="7"/>
        <v>1000.5385055387893</v>
      </c>
      <c r="O28" s="24"/>
    </row>
    <row r="29" spans="1:15" ht="15.75" customHeight="1" x14ac:dyDescent="0.25">
      <c r="A29" s="24"/>
      <c r="C29" s="33">
        <f t="shared" si="2"/>
        <v>26</v>
      </c>
      <c r="D29" s="34">
        <f t="shared" si="3"/>
        <v>44738</v>
      </c>
      <c r="E29" s="35">
        <f t="shared" si="4"/>
        <v>1000.5385055387893</v>
      </c>
      <c r="F29" s="36"/>
      <c r="G29" s="36"/>
      <c r="H29" s="35">
        <f t="shared" si="5"/>
        <v>1000.5385055387893</v>
      </c>
      <c r="I29" s="35">
        <f>IF(C29="","",AVERAGE($H$13:H29))</f>
        <v>1000.2631621946603</v>
      </c>
      <c r="J29" s="37">
        <f t="shared" si="0"/>
        <v>1.2500000000000001E-2</v>
      </c>
      <c r="K29" s="38">
        <f t="shared" si="1"/>
        <v>3.450759536938186E-5</v>
      </c>
      <c r="L29" s="35">
        <f t="shared" si="6"/>
        <v>3.4526177900618571E-2</v>
      </c>
      <c r="M29" s="35">
        <f t="shared" si="7"/>
        <v>1000.5730317166899</v>
      </c>
      <c r="O29" s="24"/>
    </row>
    <row r="30" spans="1:15" ht="15.75" customHeight="1" x14ac:dyDescent="0.25">
      <c r="A30" s="24"/>
      <c r="C30" s="33">
        <f t="shared" si="2"/>
        <v>27</v>
      </c>
      <c r="D30" s="34">
        <f t="shared" si="3"/>
        <v>44739</v>
      </c>
      <c r="E30" s="35">
        <f t="shared" si="4"/>
        <v>1000.5730317166899</v>
      </c>
      <c r="F30" s="36"/>
      <c r="G30" s="36"/>
      <c r="H30" s="35">
        <f t="shared" si="5"/>
        <v>1000.5730317166899</v>
      </c>
      <c r="I30" s="35">
        <f>IF(C30="","",AVERAGE($H$13:H30))</f>
        <v>1000.2803771681063</v>
      </c>
      <c r="J30" s="37">
        <f t="shared" si="0"/>
        <v>1.2500000000000001E-2</v>
      </c>
      <c r="K30" s="38">
        <f t="shared" si="1"/>
        <v>3.450759536938186E-5</v>
      </c>
      <c r="L30" s="35">
        <f t="shared" si="6"/>
        <v>3.4527369315995218E-2</v>
      </c>
      <c r="M30" s="35">
        <f t="shared" si="7"/>
        <v>1000.6075590860059</v>
      </c>
      <c r="O30" s="24"/>
    </row>
    <row r="31" spans="1:15" ht="15.75" customHeight="1" x14ac:dyDescent="0.25">
      <c r="A31" s="24"/>
      <c r="C31" s="33">
        <f t="shared" si="2"/>
        <v>28</v>
      </c>
      <c r="D31" s="34">
        <f t="shared" si="3"/>
        <v>44740</v>
      </c>
      <c r="E31" s="35">
        <f t="shared" si="4"/>
        <v>1000.6075590860059</v>
      </c>
      <c r="F31" s="36"/>
      <c r="G31" s="36"/>
      <c r="H31" s="35">
        <f t="shared" si="5"/>
        <v>1000.6075590860059</v>
      </c>
      <c r="I31" s="35">
        <f>IF(C31="","",AVERAGE($H$13:H31))</f>
        <v>1000.2975972690483</v>
      </c>
      <c r="J31" s="37">
        <f t="shared" si="0"/>
        <v>1.2500000000000001E-2</v>
      </c>
      <c r="K31" s="38">
        <f t="shared" si="1"/>
        <v>3.450759536938186E-5</v>
      </c>
      <c r="L31" s="35">
        <f t="shared" si="6"/>
        <v>3.4528560772484743E-2</v>
      </c>
      <c r="M31" s="35">
        <f t="shared" si="7"/>
        <v>1000.6420876467785</v>
      </c>
      <c r="O31" s="24"/>
    </row>
    <row r="32" spans="1:15" ht="15.75" customHeight="1" x14ac:dyDescent="0.25">
      <c r="A32" s="24"/>
      <c r="C32" s="33">
        <f t="shared" si="2"/>
        <v>29</v>
      </c>
      <c r="D32" s="34">
        <f t="shared" si="3"/>
        <v>44741</v>
      </c>
      <c r="E32" s="35">
        <f t="shared" si="4"/>
        <v>1000.6420876467785</v>
      </c>
      <c r="F32" s="36"/>
      <c r="G32" s="36"/>
      <c r="H32" s="35">
        <f t="shared" si="5"/>
        <v>1000.6420876467785</v>
      </c>
      <c r="I32" s="35">
        <f>IF(C32="","",AVERAGE($H$13:H32))</f>
        <v>1000.3148217879349</v>
      </c>
      <c r="J32" s="37">
        <f t="shared" si="0"/>
        <v>1.2500000000000001E-2</v>
      </c>
      <c r="K32" s="38">
        <f t="shared" si="1"/>
        <v>3.450759536938186E-5</v>
      </c>
      <c r="L32" s="35">
        <f t="shared" si="6"/>
        <v>3.4529752270088573E-2</v>
      </c>
      <c r="M32" s="35">
        <f t="shared" si="7"/>
        <v>1000.6766173990485</v>
      </c>
      <c r="O32" s="24"/>
    </row>
    <row r="33" spans="1:17" ht="15.75" customHeight="1" x14ac:dyDescent="0.25">
      <c r="A33" s="24"/>
      <c r="C33" s="33">
        <f t="shared" si="2"/>
        <v>30</v>
      </c>
      <c r="D33" s="34">
        <f t="shared" si="3"/>
        <v>44742</v>
      </c>
      <c r="E33" s="35">
        <f t="shared" si="4"/>
        <v>1000.6766173990485</v>
      </c>
      <c r="F33" s="36"/>
      <c r="G33" s="36"/>
      <c r="H33" s="35">
        <f t="shared" si="5"/>
        <v>1000.6766173990485</v>
      </c>
      <c r="I33" s="35">
        <f>IF(C33="","",AVERAGE($H$13:H33))</f>
        <v>1000.3320501503688</v>
      </c>
      <c r="J33" s="37">
        <f t="shared" si="0"/>
        <v>1.2500000000000001E-2</v>
      </c>
      <c r="K33" s="38">
        <f t="shared" si="1"/>
        <v>3.450759536938186E-5</v>
      </c>
      <c r="L33" s="35">
        <f t="shared" si="6"/>
        <v>3.4530943808808112E-2</v>
      </c>
      <c r="M33" s="35">
        <f t="shared" si="7"/>
        <v>1000.7111483428573</v>
      </c>
      <c r="O33" s="24"/>
    </row>
    <row r="34" spans="1:17" ht="15.75" customHeight="1" x14ac:dyDescent="0.25">
      <c r="A34" s="24"/>
      <c r="C34" s="33" t="str">
        <f t="shared" si="2"/>
        <v/>
      </c>
      <c r="D34" s="34" t="str">
        <f t="shared" si="3"/>
        <v/>
      </c>
      <c r="E34" s="35" t="str">
        <f t="shared" si="4"/>
        <v/>
      </c>
      <c r="F34" s="36"/>
      <c r="G34" s="36"/>
      <c r="H34" s="35" t="str">
        <f t="shared" si="5"/>
        <v/>
      </c>
      <c r="I34" s="35" t="str">
        <f>IF(C34="","",AVERAGE($H$13:H34))</f>
        <v/>
      </c>
      <c r="J34" s="37" t="str">
        <f t="shared" si="0"/>
        <v/>
      </c>
      <c r="K34" s="38" t="str">
        <f t="shared" si="1"/>
        <v/>
      </c>
      <c r="L34" s="35" t="str">
        <f t="shared" si="6"/>
        <v/>
      </c>
      <c r="M34" s="35" t="str">
        <f t="shared" si="7"/>
        <v/>
      </c>
      <c r="O34" s="24"/>
    </row>
    <row r="35" spans="1:17" ht="15.75" customHeight="1" x14ac:dyDescent="0.25">
      <c r="A35" s="24"/>
      <c r="C35" s="33" t="str">
        <f t="shared" si="2"/>
        <v/>
      </c>
      <c r="D35" s="34" t="str">
        <f t="shared" si="3"/>
        <v/>
      </c>
      <c r="E35" s="35" t="str">
        <f t="shared" si="4"/>
        <v/>
      </c>
      <c r="F35" s="36"/>
      <c r="G35" s="36"/>
      <c r="H35" s="35" t="str">
        <f t="shared" si="5"/>
        <v/>
      </c>
      <c r="I35" s="35" t="str">
        <f>IF(C35="","",AVERAGE($H$13:H35))</f>
        <v/>
      </c>
      <c r="J35" s="37" t="str">
        <f t="shared" si="0"/>
        <v/>
      </c>
      <c r="K35" s="38" t="str">
        <f t="shared" si="1"/>
        <v/>
      </c>
      <c r="L35" s="35" t="str">
        <f t="shared" si="6"/>
        <v/>
      </c>
      <c r="M35" s="35" t="str">
        <f t="shared" si="7"/>
        <v/>
      </c>
      <c r="O35" s="24"/>
    </row>
    <row r="36" spans="1:17" ht="15.75" customHeight="1" x14ac:dyDescent="0.25">
      <c r="A36" s="24"/>
      <c r="C36" s="33" t="str">
        <f t="shared" si="2"/>
        <v/>
      </c>
      <c r="D36" s="34" t="str">
        <f t="shared" si="3"/>
        <v/>
      </c>
      <c r="E36" s="35" t="str">
        <f t="shared" si="4"/>
        <v/>
      </c>
      <c r="F36" s="36"/>
      <c r="G36" s="36"/>
      <c r="H36" s="35" t="str">
        <f t="shared" si="5"/>
        <v/>
      </c>
      <c r="I36" s="35" t="str">
        <f>IF(C36="","",AVERAGE($H$13:H36))</f>
        <v/>
      </c>
      <c r="J36" s="37" t="str">
        <f t="shared" si="0"/>
        <v/>
      </c>
      <c r="K36" s="38" t="str">
        <f t="shared" si="1"/>
        <v/>
      </c>
      <c r="L36" s="35" t="str">
        <f t="shared" si="6"/>
        <v/>
      </c>
      <c r="M36" s="35" t="str">
        <f t="shared" si="7"/>
        <v/>
      </c>
      <c r="O36" s="24"/>
    </row>
    <row r="37" spans="1:17" ht="15.75" customHeight="1" x14ac:dyDescent="0.25">
      <c r="A37" s="24"/>
      <c r="C37" s="33" t="str">
        <f t="shared" si="2"/>
        <v/>
      </c>
      <c r="D37" s="34" t="str">
        <f t="shared" si="3"/>
        <v/>
      </c>
      <c r="E37" s="35" t="str">
        <f t="shared" si="4"/>
        <v/>
      </c>
      <c r="F37" s="36"/>
      <c r="G37" s="36"/>
      <c r="H37" s="35" t="str">
        <f t="shared" si="5"/>
        <v/>
      </c>
      <c r="I37" s="35" t="str">
        <f>IF(C37="","",AVERAGE($H$13:H37))</f>
        <v/>
      </c>
      <c r="J37" s="37" t="str">
        <f t="shared" si="0"/>
        <v/>
      </c>
      <c r="K37" s="38" t="str">
        <f t="shared" si="1"/>
        <v/>
      </c>
      <c r="L37" s="35" t="str">
        <f t="shared" si="6"/>
        <v/>
      </c>
      <c r="M37" s="35" t="str">
        <f t="shared" si="7"/>
        <v/>
      </c>
      <c r="O37" s="24"/>
    </row>
    <row r="38" spans="1:17" ht="15.75" customHeight="1" x14ac:dyDescent="0.25">
      <c r="A38" s="24"/>
      <c r="C38" s="33" t="str">
        <f t="shared" si="2"/>
        <v/>
      </c>
      <c r="D38" s="34" t="str">
        <f t="shared" si="3"/>
        <v/>
      </c>
      <c r="E38" s="35" t="str">
        <f t="shared" si="4"/>
        <v/>
      </c>
      <c r="F38" s="36"/>
      <c r="G38" s="36"/>
      <c r="H38" s="35" t="str">
        <f t="shared" si="5"/>
        <v/>
      </c>
      <c r="I38" s="35" t="str">
        <f>IF(C38="","",AVERAGE($H$13:H38))</f>
        <v/>
      </c>
      <c r="J38" s="37" t="str">
        <f t="shared" si="0"/>
        <v/>
      </c>
      <c r="K38" s="38" t="str">
        <f t="shared" si="1"/>
        <v/>
      </c>
      <c r="L38" s="35" t="str">
        <f t="shared" si="6"/>
        <v/>
      </c>
      <c r="M38" s="35" t="str">
        <f t="shared" si="7"/>
        <v/>
      </c>
      <c r="O38" s="24"/>
    </row>
    <row r="39" spans="1:17" ht="15.75" customHeight="1" x14ac:dyDescent="0.25">
      <c r="A39" s="24"/>
      <c r="C39" s="33" t="str">
        <f t="shared" si="2"/>
        <v/>
      </c>
      <c r="D39" s="34" t="str">
        <f t="shared" si="3"/>
        <v/>
      </c>
      <c r="E39" s="35" t="str">
        <f t="shared" si="4"/>
        <v/>
      </c>
      <c r="F39" s="36"/>
      <c r="G39" s="36"/>
      <c r="H39" s="35" t="str">
        <f t="shared" si="5"/>
        <v/>
      </c>
      <c r="I39" s="35" t="str">
        <f>IF(C39="","",AVERAGE($H$13:H39))</f>
        <v/>
      </c>
      <c r="J39" s="37" t="str">
        <f t="shared" si="0"/>
        <v/>
      </c>
      <c r="K39" s="38" t="str">
        <f t="shared" si="1"/>
        <v/>
      </c>
      <c r="L39" s="35" t="str">
        <f t="shared" si="6"/>
        <v/>
      </c>
      <c r="M39" s="35" t="str">
        <f t="shared" si="7"/>
        <v/>
      </c>
      <c r="O39" s="24"/>
    </row>
    <row r="40" spans="1:17" ht="15.75" customHeight="1" x14ac:dyDescent="0.25">
      <c r="A40" s="24"/>
      <c r="C40" s="33" t="str">
        <f t="shared" si="2"/>
        <v/>
      </c>
      <c r="D40" s="34" t="str">
        <f t="shared" si="3"/>
        <v/>
      </c>
      <c r="E40" s="35" t="str">
        <f t="shared" si="4"/>
        <v/>
      </c>
      <c r="F40" s="36"/>
      <c r="G40" s="36"/>
      <c r="H40" s="35" t="str">
        <f t="shared" si="5"/>
        <v/>
      </c>
      <c r="I40" s="35" t="str">
        <f>IF(C40="","",AVERAGE($H$13:H40))</f>
        <v/>
      </c>
      <c r="J40" s="37" t="str">
        <f t="shared" si="0"/>
        <v/>
      </c>
      <c r="K40" s="38" t="str">
        <f t="shared" si="1"/>
        <v/>
      </c>
      <c r="L40" s="35" t="str">
        <f t="shared" si="6"/>
        <v/>
      </c>
      <c r="M40" s="35" t="str">
        <f t="shared" si="7"/>
        <v/>
      </c>
      <c r="O40" s="24"/>
    </row>
    <row r="41" spans="1:17" ht="15.75" customHeight="1" x14ac:dyDescent="0.25">
      <c r="A41" s="24"/>
      <c r="C41" s="33" t="str">
        <f t="shared" si="2"/>
        <v/>
      </c>
      <c r="D41" s="34" t="str">
        <f t="shared" si="3"/>
        <v/>
      </c>
      <c r="E41" s="35" t="str">
        <f t="shared" si="4"/>
        <v/>
      </c>
      <c r="F41" s="36"/>
      <c r="G41" s="36"/>
      <c r="H41" s="35" t="str">
        <f t="shared" si="5"/>
        <v/>
      </c>
      <c r="I41" s="35" t="str">
        <f>IF(C41="","",AVERAGE($H$13:H41))</f>
        <v/>
      </c>
      <c r="J41" s="37" t="str">
        <f t="shared" si="0"/>
        <v/>
      </c>
      <c r="K41" s="38" t="str">
        <f t="shared" si="1"/>
        <v/>
      </c>
      <c r="L41" s="35" t="str">
        <f t="shared" si="6"/>
        <v/>
      </c>
      <c r="M41" s="35" t="str">
        <f t="shared" si="7"/>
        <v/>
      </c>
      <c r="O41" s="24"/>
    </row>
    <row r="42" spans="1:17" ht="15.75" customHeight="1" x14ac:dyDescent="0.25">
      <c r="A42" s="24"/>
      <c r="C42" s="33" t="str">
        <f t="shared" si="2"/>
        <v/>
      </c>
      <c r="D42" s="34" t="str">
        <f t="shared" si="3"/>
        <v/>
      </c>
      <c r="E42" s="35" t="str">
        <f t="shared" si="4"/>
        <v/>
      </c>
      <c r="F42" s="36"/>
      <c r="G42" s="36"/>
      <c r="H42" s="35" t="str">
        <f t="shared" si="5"/>
        <v/>
      </c>
      <c r="I42" s="35" t="str">
        <f>IF(C42="","",AVERAGE($H$13:H42))</f>
        <v/>
      </c>
      <c r="J42" s="37" t="str">
        <f t="shared" si="0"/>
        <v/>
      </c>
      <c r="K42" s="38" t="str">
        <f t="shared" si="1"/>
        <v/>
      </c>
      <c r="L42" s="35" t="str">
        <f t="shared" si="6"/>
        <v/>
      </c>
      <c r="M42" s="35" t="str">
        <f t="shared" si="7"/>
        <v/>
      </c>
      <c r="O42" s="24"/>
      <c r="Q42" s="39"/>
    </row>
    <row r="43" spans="1:17" ht="15.75" customHeight="1" x14ac:dyDescent="0.25">
      <c r="A43" s="24"/>
      <c r="C43" s="40"/>
      <c r="D43" s="40"/>
      <c r="E43" s="40"/>
      <c r="F43" s="40"/>
      <c r="G43" s="40"/>
      <c r="H43" s="40"/>
      <c r="I43" s="40"/>
      <c r="J43" s="50" t="s">
        <v>22</v>
      </c>
      <c r="K43" s="50"/>
      <c r="L43" s="41">
        <f>SUM(L13:L42)</f>
        <v>0.71114834285747297</v>
      </c>
      <c r="M43" s="42"/>
      <c r="O43" s="24"/>
    </row>
    <row r="44" spans="1:17" ht="9.75" customHeight="1" x14ac:dyDescent="0.25">
      <c r="A44" s="24"/>
      <c r="B44" s="24"/>
      <c r="C44" s="24"/>
      <c r="D44" s="24"/>
      <c r="E44" s="24"/>
      <c r="F44" s="24"/>
      <c r="G44" s="24"/>
      <c r="H44" s="24"/>
      <c r="I44" s="24"/>
      <c r="J44" s="43"/>
      <c r="K44" s="44"/>
      <c r="L44" s="24"/>
      <c r="M44" s="24"/>
      <c r="N44" s="24"/>
      <c r="O44" s="24"/>
    </row>
    <row r="45" spans="1:17" ht="15.75" customHeight="1" x14ac:dyDescent="0.25">
      <c r="A45" s="24"/>
      <c r="O45" s="24"/>
    </row>
    <row r="46" spans="1:17" ht="54.75" customHeight="1" x14ac:dyDescent="0.25">
      <c r="A46" s="24"/>
      <c r="C46" s="52" t="s">
        <v>25</v>
      </c>
      <c r="D46" s="52"/>
      <c r="E46" s="52"/>
      <c r="F46" s="52"/>
      <c r="G46" s="52"/>
      <c r="H46" s="52"/>
      <c r="I46" s="52"/>
      <c r="J46" s="52"/>
      <c r="K46" s="52"/>
      <c r="L46" s="52"/>
      <c r="M46" s="52"/>
      <c r="O46" s="24"/>
    </row>
    <row r="47" spans="1:17" ht="22.5" customHeight="1" x14ac:dyDescent="0.25">
      <c r="A47" s="24"/>
      <c r="C47" s="51" t="s">
        <v>26</v>
      </c>
      <c r="D47" s="52"/>
      <c r="E47" s="52"/>
      <c r="F47" s="52"/>
      <c r="G47" s="52"/>
      <c r="H47" s="52"/>
      <c r="I47" s="52"/>
      <c r="J47" s="52"/>
      <c r="K47" s="52"/>
      <c r="L47" s="52"/>
      <c r="M47" s="52"/>
      <c r="N47" s="46"/>
      <c r="O47" s="24"/>
    </row>
    <row r="48" spans="1:17" ht="39" customHeight="1" x14ac:dyDescent="0.25">
      <c r="A48" s="24"/>
      <c r="C48" s="52"/>
      <c r="D48" s="52"/>
      <c r="E48" s="52"/>
      <c r="F48" s="52"/>
      <c r="G48" s="52"/>
      <c r="H48" s="52"/>
      <c r="I48" s="52"/>
      <c r="J48" s="52"/>
      <c r="K48" s="52"/>
      <c r="L48" s="52"/>
      <c r="M48" s="52"/>
      <c r="N48" s="46"/>
      <c r="O48" s="24"/>
    </row>
    <row r="49" spans="1:15" ht="15.75" customHeight="1" x14ac:dyDescent="0.25">
      <c r="A49" s="24"/>
      <c r="O49" s="24"/>
    </row>
    <row r="50" spans="1:15" ht="15.75" customHeight="1" x14ac:dyDescent="0.25">
      <c r="A50" s="24"/>
      <c r="O50" s="24"/>
    </row>
    <row r="51" spans="1:15" ht="15.75" customHeight="1" x14ac:dyDescent="0.25">
      <c r="A51" s="24"/>
      <c r="O51" s="24"/>
    </row>
    <row r="52" spans="1:15" ht="15.75" customHeight="1" x14ac:dyDescent="0.25">
      <c r="A52" s="24"/>
      <c r="O52" s="24"/>
    </row>
    <row r="53" spans="1:15" ht="15.75" customHeight="1" x14ac:dyDescent="0.25">
      <c r="A53" s="24"/>
      <c r="O53" s="24"/>
    </row>
    <row r="54" spans="1:15" ht="15.75" customHeight="1" x14ac:dyDescent="0.25">
      <c r="A54" s="24"/>
      <c r="O54" s="24"/>
    </row>
    <row r="55" spans="1:15" ht="15.75" customHeight="1" x14ac:dyDescent="0.25">
      <c r="A55" s="24"/>
      <c r="O55" s="24"/>
    </row>
    <row r="56" spans="1:15" ht="15.75" customHeight="1" x14ac:dyDescent="0.25">
      <c r="A56" s="24"/>
      <c r="O56" s="24"/>
    </row>
    <row r="57" spans="1:15" ht="15.75" customHeight="1" x14ac:dyDescent="0.25">
      <c r="A57" s="24"/>
      <c r="O57" s="24"/>
    </row>
    <row r="58" spans="1:15" ht="15.75" customHeight="1" x14ac:dyDescent="0.25">
      <c r="A58" s="24"/>
      <c r="O58" s="24"/>
    </row>
    <row r="59" spans="1:15" ht="15.75" customHeight="1" x14ac:dyDescent="0.25">
      <c r="A59" s="24"/>
      <c r="O59" s="24"/>
    </row>
    <row r="60" spans="1:15" ht="15.75" customHeight="1" x14ac:dyDescent="0.25">
      <c r="A60" s="24"/>
      <c r="O60" s="24"/>
    </row>
    <row r="61" spans="1:15" ht="15.75" customHeight="1" x14ac:dyDescent="0.25">
      <c r="A61" s="24"/>
      <c r="O61" s="24"/>
    </row>
    <row r="62" spans="1:15" ht="15.75" customHeight="1" x14ac:dyDescent="0.25">
      <c r="A62" s="24"/>
      <c r="O62" s="24"/>
    </row>
    <row r="63" spans="1:15" ht="15.75" customHeight="1" x14ac:dyDescent="0.25">
      <c r="A63" s="24"/>
      <c r="O63" s="24"/>
    </row>
    <row r="64" spans="1:15" ht="15.75" customHeight="1" x14ac:dyDescent="0.25">
      <c r="A64" s="24"/>
      <c r="O64" s="24"/>
    </row>
    <row r="65" spans="1:15" ht="15.75" customHeight="1" x14ac:dyDescent="0.25">
      <c r="A65" s="24"/>
      <c r="O65" s="24"/>
    </row>
    <row r="66" spans="1:15" ht="15.75" customHeight="1" x14ac:dyDescent="0.25">
      <c r="A66" s="24"/>
      <c r="O66" s="24"/>
    </row>
    <row r="67" spans="1:15" ht="15.75" customHeight="1" x14ac:dyDescent="0.25">
      <c r="A67" s="24"/>
      <c r="O67" s="24"/>
    </row>
    <row r="68" spans="1:15" ht="15.75" customHeight="1" x14ac:dyDescent="0.25">
      <c r="A68" s="24"/>
      <c r="O68" s="24"/>
    </row>
    <row r="69" spans="1:15" ht="15.75" customHeight="1" x14ac:dyDescent="0.25">
      <c r="A69" s="24"/>
      <c r="O69" s="24"/>
    </row>
    <row r="70" spans="1:15" ht="15.75" customHeight="1" x14ac:dyDescent="0.25">
      <c r="A70" s="24"/>
      <c r="O70" s="24"/>
    </row>
    <row r="71" spans="1:15" ht="15.75" customHeight="1" x14ac:dyDescent="0.25">
      <c r="A71" s="24"/>
      <c r="O71" s="24"/>
    </row>
    <row r="72" spans="1:15" ht="15.75" customHeight="1" x14ac:dyDescent="0.25">
      <c r="A72" s="24"/>
      <c r="O72" s="24"/>
    </row>
    <row r="73" spans="1:15" ht="15.75" customHeight="1" x14ac:dyDescent="0.25">
      <c r="A73" s="24"/>
      <c r="O73" s="24"/>
    </row>
    <row r="74" spans="1:15" ht="15.75" customHeight="1" x14ac:dyDescent="0.25">
      <c r="A74" s="24"/>
      <c r="O74" s="24"/>
    </row>
    <row r="75" spans="1:15" ht="15.75" customHeight="1" x14ac:dyDescent="0.25">
      <c r="A75" s="24"/>
      <c r="O75" s="24"/>
    </row>
    <row r="76" spans="1:15" ht="15.75" customHeight="1" x14ac:dyDescent="0.25">
      <c r="A76" s="24"/>
      <c r="O76" s="24"/>
    </row>
    <row r="77" spans="1:15" ht="15.75" customHeight="1" x14ac:dyDescent="0.25">
      <c r="A77" s="24"/>
      <c r="O77" s="24"/>
    </row>
    <row r="78" spans="1:15" ht="15.75" customHeight="1" x14ac:dyDescent="0.25">
      <c r="A78" s="24"/>
      <c r="O78" s="24"/>
    </row>
    <row r="79" spans="1:15" ht="15.75" customHeight="1" x14ac:dyDescent="0.25">
      <c r="A79" s="24"/>
      <c r="O79" s="24"/>
    </row>
    <row r="80" spans="1:15" ht="15.75" customHeight="1" x14ac:dyDescent="0.25">
      <c r="A80" s="24"/>
      <c r="O80" s="24"/>
    </row>
    <row r="81" spans="1:15" ht="15.75" customHeight="1" x14ac:dyDescent="0.25">
      <c r="A81" s="24"/>
      <c r="O81" s="24"/>
    </row>
    <row r="82" spans="1:15" ht="15.75" customHeight="1" x14ac:dyDescent="0.25">
      <c r="A82" s="24"/>
      <c r="O82" s="24"/>
    </row>
    <row r="83" spans="1:15" ht="15.75" customHeight="1" x14ac:dyDescent="0.25">
      <c r="A83" s="24"/>
      <c r="O83" s="24"/>
    </row>
    <row r="84" spans="1:15" ht="15.75" customHeight="1" x14ac:dyDescent="0.25">
      <c r="A84" s="24"/>
      <c r="O84" s="24"/>
    </row>
    <row r="85" spans="1:15" ht="15.75" customHeight="1" x14ac:dyDescent="0.25">
      <c r="A85" s="24"/>
      <c r="O85" s="24"/>
    </row>
    <row r="86" spans="1:15" ht="15.75" customHeight="1" x14ac:dyDescent="0.25">
      <c r="A86" s="24"/>
      <c r="O86" s="24"/>
    </row>
    <row r="87" spans="1:15" ht="15.75" customHeight="1" x14ac:dyDescent="0.25">
      <c r="A87" s="24"/>
      <c r="O87" s="24"/>
    </row>
    <row r="88" spans="1:15" ht="15.75" customHeight="1" x14ac:dyDescent="0.25">
      <c r="A88" s="24"/>
      <c r="O88" s="24"/>
    </row>
    <row r="89" spans="1:15" ht="15.75" customHeight="1" x14ac:dyDescent="0.25">
      <c r="A89" s="24"/>
      <c r="O89" s="24"/>
    </row>
    <row r="90" spans="1:15" ht="15.75" customHeight="1" x14ac:dyDescent="0.25">
      <c r="A90" s="24"/>
      <c r="O90" s="24"/>
    </row>
    <row r="91" spans="1:15" ht="15.75" customHeight="1" x14ac:dyDescent="0.25">
      <c r="A91" s="24"/>
      <c r="O91" s="24"/>
    </row>
    <row r="92" spans="1:15" ht="15.75" customHeight="1" x14ac:dyDescent="0.25">
      <c r="A92" s="24"/>
      <c r="O92" s="24"/>
    </row>
    <row r="93" spans="1:15" ht="15.75" customHeight="1" x14ac:dyDescent="0.25">
      <c r="A93" s="24"/>
      <c r="O93" s="24"/>
    </row>
    <row r="94" spans="1:15" ht="15.75" customHeight="1" x14ac:dyDescent="0.25">
      <c r="A94" s="24"/>
      <c r="O94" s="24"/>
    </row>
    <row r="95" spans="1:15" ht="15.75" customHeight="1" x14ac:dyDescent="0.25">
      <c r="A95" s="24"/>
      <c r="O95" s="24"/>
    </row>
    <row r="96" spans="1:15" ht="15.75" customHeight="1" x14ac:dyDescent="0.25">
      <c r="A96" s="24"/>
      <c r="O96" s="24"/>
    </row>
    <row r="97" spans="1:15" ht="15.75" customHeight="1" x14ac:dyDescent="0.25">
      <c r="A97" s="24"/>
      <c r="O97" s="24"/>
    </row>
    <row r="98" spans="1:15" ht="15.75" customHeight="1" x14ac:dyDescent="0.25">
      <c r="A98" s="24"/>
      <c r="O98" s="24"/>
    </row>
    <row r="99" spans="1:15" ht="15.75" customHeight="1" x14ac:dyDescent="0.25">
      <c r="A99" s="24"/>
      <c r="O99" s="24"/>
    </row>
    <row r="100" spans="1:15" ht="15.75" customHeight="1" x14ac:dyDescent="0.25">
      <c r="A100" s="24"/>
      <c r="O100" s="24"/>
    </row>
    <row r="101" spans="1:15" ht="15.75" customHeight="1" x14ac:dyDescent="0.25">
      <c r="A101" s="24"/>
      <c r="O101" s="24"/>
    </row>
    <row r="102" spans="1:15" ht="15.75" customHeight="1" x14ac:dyDescent="0.25">
      <c r="A102" s="24"/>
      <c r="O102" s="24"/>
    </row>
    <row r="103" spans="1:15" ht="15.75" customHeight="1" x14ac:dyDescent="0.25">
      <c r="A103" s="24"/>
      <c r="O103" s="24"/>
    </row>
    <row r="104" spans="1:15" ht="15.75" customHeight="1" x14ac:dyDescent="0.25">
      <c r="A104" s="24"/>
      <c r="O104" s="24"/>
    </row>
    <row r="105" spans="1:15" ht="15.75" customHeight="1" x14ac:dyDescent="0.25">
      <c r="A105" s="24"/>
      <c r="O105" s="24"/>
    </row>
    <row r="106" spans="1:15" ht="15.75" customHeight="1" x14ac:dyDescent="0.25">
      <c r="A106" s="24"/>
      <c r="O106" s="24"/>
    </row>
    <row r="107" spans="1:15" ht="15.75" customHeight="1" x14ac:dyDescent="0.25">
      <c r="A107" s="24"/>
      <c r="O107" s="24"/>
    </row>
    <row r="108" spans="1:15" ht="15.75" customHeight="1" x14ac:dyDescent="0.25">
      <c r="A108" s="24"/>
      <c r="O108" s="24"/>
    </row>
    <row r="109" spans="1:15" ht="15.75" customHeight="1" x14ac:dyDescent="0.25">
      <c r="A109" s="24"/>
      <c r="O109" s="24"/>
    </row>
    <row r="110" spans="1:15" ht="15.75" customHeight="1" x14ac:dyDescent="0.25">
      <c r="A110" s="24"/>
      <c r="O110" s="24"/>
    </row>
    <row r="111" spans="1:15" ht="15.75" customHeight="1" x14ac:dyDescent="0.25">
      <c r="A111" s="24"/>
      <c r="O111" s="24"/>
    </row>
    <row r="112" spans="1:15" ht="15.75" customHeight="1" x14ac:dyDescent="0.25">
      <c r="A112" s="24"/>
      <c r="O112" s="24"/>
    </row>
    <row r="113" spans="1:15" ht="15.75" customHeight="1" x14ac:dyDescent="0.25">
      <c r="A113" s="24"/>
      <c r="O113" s="24"/>
    </row>
    <row r="114" spans="1:15" ht="15.75" customHeight="1" x14ac:dyDescent="0.25">
      <c r="A114" s="24"/>
      <c r="O114" s="24"/>
    </row>
    <row r="115" spans="1:15" ht="15.75" customHeight="1" x14ac:dyDescent="0.25">
      <c r="A115" s="24"/>
      <c r="O115" s="24"/>
    </row>
    <row r="116" spans="1:15" ht="15.75" customHeight="1" x14ac:dyDescent="0.25">
      <c r="A116" s="24"/>
      <c r="O116" s="24"/>
    </row>
    <row r="117" spans="1:15" ht="15.75" customHeight="1" x14ac:dyDescent="0.25">
      <c r="A117" s="24"/>
      <c r="O117" s="24"/>
    </row>
    <row r="118" spans="1:15" ht="15.75" customHeight="1" x14ac:dyDescent="0.25">
      <c r="A118" s="24"/>
      <c r="O118" s="24"/>
    </row>
    <row r="119" spans="1:15" ht="15.75" customHeight="1" x14ac:dyDescent="0.25">
      <c r="A119" s="24"/>
      <c r="O119" s="24"/>
    </row>
    <row r="120" spans="1:15" ht="15.75" customHeight="1" x14ac:dyDescent="0.25">
      <c r="A120" s="24"/>
      <c r="O120" s="24"/>
    </row>
    <row r="121" spans="1:15" ht="15.75" customHeight="1" x14ac:dyDescent="0.25">
      <c r="A121" s="24"/>
      <c r="O121" s="24"/>
    </row>
    <row r="122" spans="1:15" ht="15.75" customHeight="1" x14ac:dyDescent="0.25">
      <c r="A122" s="24"/>
      <c r="O122" s="24"/>
    </row>
    <row r="123" spans="1:15" ht="15.75" customHeight="1" x14ac:dyDescent="0.25">
      <c r="A123" s="24"/>
      <c r="O123" s="24"/>
    </row>
    <row r="124" spans="1:15" ht="15.75" customHeight="1" x14ac:dyDescent="0.25">
      <c r="A124" s="24"/>
      <c r="O124" s="24"/>
    </row>
    <row r="125" spans="1:15" ht="15.75" customHeight="1" x14ac:dyDescent="0.25">
      <c r="A125" s="24"/>
      <c r="O125" s="24"/>
    </row>
    <row r="126" spans="1:15" ht="15.75" customHeight="1" x14ac:dyDescent="0.25">
      <c r="A126" s="24"/>
      <c r="O126" s="24"/>
    </row>
    <row r="127" spans="1:15" ht="15.75" customHeight="1" x14ac:dyDescent="0.25">
      <c r="A127" s="24"/>
      <c r="O127" s="24"/>
    </row>
    <row r="128" spans="1:15" ht="15.75" customHeight="1" x14ac:dyDescent="0.25">
      <c r="A128" s="24"/>
      <c r="O128" s="24"/>
    </row>
    <row r="129" spans="1:15" ht="15.75" customHeight="1" x14ac:dyDescent="0.25">
      <c r="A129" s="24"/>
      <c r="O129" s="24"/>
    </row>
    <row r="130" spans="1:15" ht="15.75" customHeight="1" x14ac:dyDescent="0.25">
      <c r="A130" s="24"/>
      <c r="O130" s="24"/>
    </row>
    <row r="131" spans="1:15" ht="15.75" customHeight="1" x14ac:dyDescent="0.25">
      <c r="A131" s="24"/>
      <c r="O131" s="24"/>
    </row>
    <row r="132" spans="1:15" ht="15.75" customHeight="1" x14ac:dyDescent="0.25">
      <c r="A132" s="24"/>
      <c r="O132" s="24"/>
    </row>
    <row r="133" spans="1:15" ht="15.75" customHeight="1" x14ac:dyDescent="0.25">
      <c r="A133" s="24"/>
      <c r="O133" s="24"/>
    </row>
    <row r="134" spans="1:15" ht="15.75" customHeight="1" x14ac:dyDescent="0.25">
      <c r="A134" s="24"/>
      <c r="O134" s="24"/>
    </row>
    <row r="135" spans="1:15" ht="15.75" customHeight="1" x14ac:dyDescent="0.25">
      <c r="A135" s="24"/>
      <c r="O135" s="24"/>
    </row>
    <row r="136" spans="1:15" ht="15.75" customHeight="1" x14ac:dyDescent="0.25">
      <c r="A136" s="24"/>
      <c r="O136" s="24"/>
    </row>
    <row r="137" spans="1:15" ht="15.75" customHeight="1" x14ac:dyDescent="0.25">
      <c r="A137" s="24"/>
      <c r="O137" s="24"/>
    </row>
    <row r="138" spans="1:15" ht="15.75" customHeight="1" x14ac:dyDescent="0.25">
      <c r="A138" s="24"/>
      <c r="O138" s="24"/>
    </row>
    <row r="139" spans="1:15" ht="15.75" customHeight="1" x14ac:dyDescent="0.25">
      <c r="A139" s="24"/>
      <c r="O139" s="24"/>
    </row>
    <row r="140" spans="1:15" ht="15.75" customHeight="1" x14ac:dyDescent="0.25">
      <c r="A140" s="24"/>
      <c r="O140" s="24"/>
    </row>
    <row r="141" spans="1:15" ht="15.75" customHeight="1" x14ac:dyDescent="0.25">
      <c r="A141" s="24"/>
      <c r="O141" s="24"/>
    </row>
    <row r="142" spans="1:15" ht="15.75" customHeight="1" x14ac:dyDescent="0.25">
      <c r="A142" s="24"/>
      <c r="O142" s="24"/>
    </row>
    <row r="143" spans="1:15" ht="15.75" customHeight="1" x14ac:dyDescent="0.25">
      <c r="A143" s="24"/>
      <c r="O143" s="24"/>
    </row>
    <row r="144" spans="1:15" ht="15.75" customHeight="1" x14ac:dyDescent="0.25">
      <c r="A144" s="24"/>
      <c r="O144" s="24"/>
    </row>
    <row r="145" spans="1:15" ht="15.75" customHeight="1" x14ac:dyDescent="0.25">
      <c r="A145" s="24"/>
      <c r="O145" s="24"/>
    </row>
    <row r="146" spans="1:15" ht="15.75" customHeight="1" x14ac:dyDescent="0.25">
      <c r="A146" s="24"/>
      <c r="O146" s="24"/>
    </row>
    <row r="147" spans="1:15" ht="15.75" customHeight="1" x14ac:dyDescent="0.25">
      <c r="A147" s="24"/>
      <c r="O147" s="24"/>
    </row>
    <row r="148" spans="1:15" ht="15.75" customHeight="1" x14ac:dyDescent="0.25">
      <c r="A148" s="24"/>
      <c r="O148" s="24"/>
    </row>
    <row r="149" spans="1:15" ht="15.75" customHeight="1" x14ac:dyDescent="0.25">
      <c r="A149" s="24"/>
      <c r="O149" s="24"/>
    </row>
    <row r="150" spans="1:15" ht="15.75" customHeight="1" x14ac:dyDescent="0.25">
      <c r="A150" s="24"/>
      <c r="O150" s="24"/>
    </row>
    <row r="151" spans="1:15" ht="15.75" customHeight="1" x14ac:dyDescent="0.25">
      <c r="A151" s="24"/>
      <c r="O151" s="24"/>
    </row>
    <row r="152" spans="1:15" ht="15.75" customHeight="1" x14ac:dyDescent="0.25">
      <c r="A152" s="24"/>
      <c r="O152" s="24"/>
    </row>
    <row r="153" spans="1:15" ht="15.75" customHeight="1" x14ac:dyDescent="0.25">
      <c r="A153" s="24"/>
      <c r="O153" s="24"/>
    </row>
    <row r="154" spans="1:15" ht="15.75" customHeight="1" x14ac:dyDescent="0.25">
      <c r="A154" s="24"/>
      <c r="O154" s="24"/>
    </row>
    <row r="155" spans="1:15" ht="15.75" customHeight="1" x14ac:dyDescent="0.25">
      <c r="A155" s="24"/>
      <c r="O155" s="24"/>
    </row>
    <row r="156" spans="1:15" ht="15.75" customHeight="1" x14ac:dyDescent="0.25">
      <c r="A156" s="24"/>
      <c r="O156" s="24"/>
    </row>
    <row r="157" spans="1:15" ht="15.75" customHeight="1" x14ac:dyDescent="0.25">
      <c r="A157" s="24"/>
      <c r="O157" s="24"/>
    </row>
    <row r="158" spans="1:15" ht="15.75" customHeight="1" x14ac:dyDescent="0.25">
      <c r="A158" s="24"/>
      <c r="O158" s="24"/>
    </row>
    <row r="159" spans="1:15" ht="15.75" customHeight="1" x14ac:dyDescent="0.25">
      <c r="A159" s="24"/>
      <c r="O159" s="24"/>
    </row>
    <row r="160" spans="1:15" ht="15.75" customHeight="1" x14ac:dyDescent="0.25">
      <c r="A160" s="24"/>
      <c r="O160" s="24"/>
    </row>
    <row r="161" spans="1:15" ht="15.75" customHeight="1" x14ac:dyDescent="0.25">
      <c r="A161" s="24"/>
      <c r="O161" s="24"/>
    </row>
    <row r="162" spans="1:15" ht="15.75" customHeight="1" x14ac:dyDescent="0.25">
      <c r="A162" s="24"/>
      <c r="O162" s="24"/>
    </row>
    <row r="163" spans="1:15" ht="15.75" customHeight="1" x14ac:dyDescent="0.25">
      <c r="A163" s="24"/>
      <c r="O163" s="24"/>
    </row>
    <row r="164" spans="1:15" ht="15.75" customHeight="1" x14ac:dyDescent="0.25">
      <c r="A164" s="24"/>
      <c r="O164" s="24"/>
    </row>
    <row r="165" spans="1:15" ht="15.75" customHeight="1" x14ac:dyDescent="0.25">
      <c r="A165" s="24"/>
      <c r="O165" s="24"/>
    </row>
    <row r="166" spans="1:15" ht="15.75" customHeight="1" x14ac:dyDescent="0.25">
      <c r="A166" s="24"/>
      <c r="O166" s="24"/>
    </row>
    <row r="167" spans="1:15" ht="15.75" customHeight="1" x14ac:dyDescent="0.25">
      <c r="A167" s="24"/>
      <c r="O167" s="24"/>
    </row>
    <row r="168" spans="1:15" ht="15.75" customHeight="1" x14ac:dyDescent="0.25">
      <c r="A168" s="24"/>
      <c r="O168" s="24"/>
    </row>
    <row r="169" spans="1:15" ht="15.75" customHeight="1" x14ac:dyDescent="0.25">
      <c r="A169" s="24"/>
      <c r="O169" s="24"/>
    </row>
    <row r="170" spans="1:15" ht="15.75" customHeight="1" x14ac:dyDescent="0.25">
      <c r="A170" s="24"/>
      <c r="O170" s="24"/>
    </row>
    <row r="171" spans="1:15" ht="15.75" customHeight="1" x14ac:dyDescent="0.25">
      <c r="A171" s="24"/>
      <c r="O171" s="24"/>
    </row>
    <row r="172" spans="1:15" ht="15.75" customHeight="1" x14ac:dyDescent="0.25">
      <c r="A172" s="24"/>
      <c r="O172" s="24"/>
    </row>
    <row r="173" spans="1:15" ht="15.75" customHeight="1" x14ac:dyDescent="0.25">
      <c r="A173" s="24"/>
      <c r="O173" s="24"/>
    </row>
    <row r="174" spans="1:15" ht="15.75" customHeight="1" x14ac:dyDescent="0.25">
      <c r="A174" s="24"/>
      <c r="O174" s="24"/>
    </row>
    <row r="175" spans="1:15" ht="15.75" customHeight="1" x14ac:dyDescent="0.25">
      <c r="A175" s="24"/>
      <c r="O175" s="24"/>
    </row>
    <row r="176" spans="1:15" ht="15.75" customHeight="1" x14ac:dyDescent="0.25">
      <c r="A176" s="24"/>
      <c r="O176" s="24"/>
    </row>
    <row r="177" spans="1:15" ht="15.75" customHeight="1" x14ac:dyDescent="0.25">
      <c r="A177" s="24"/>
      <c r="O177" s="24"/>
    </row>
    <row r="178" spans="1:15" ht="15.75" customHeight="1" x14ac:dyDescent="0.25">
      <c r="A178" s="24"/>
      <c r="O178" s="24"/>
    </row>
    <row r="179" spans="1:15" ht="15.75" customHeight="1" x14ac:dyDescent="0.25">
      <c r="A179" s="24"/>
      <c r="O179" s="24"/>
    </row>
    <row r="180" spans="1:15" ht="15.75" customHeight="1" x14ac:dyDescent="0.25">
      <c r="A180" s="24"/>
      <c r="O180" s="24"/>
    </row>
    <row r="181" spans="1:15" ht="15.75" customHeight="1" x14ac:dyDescent="0.25">
      <c r="A181" s="24"/>
      <c r="O181" s="24"/>
    </row>
    <row r="182" spans="1:15" ht="15.75" customHeight="1" x14ac:dyDescent="0.25">
      <c r="A182" s="24"/>
      <c r="O182" s="24"/>
    </row>
    <row r="183" spans="1:15" ht="15.75" customHeight="1" x14ac:dyDescent="0.25">
      <c r="A183" s="24"/>
      <c r="O183" s="24"/>
    </row>
    <row r="184" spans="1:15" ht="15.75" customHeight="1" x14ac:dyDescent="0.25">
      <c r="A184" s="24"/>
      <c r="O184" s="24"/>
    </row>
    <row r="185" spans="1:15" ht="15.75" customHeight="1" x14ac:dyDescent="0.25">
      <c r="A185" s="24"/>
      <c r="O185" s="24"/>
    </row>
    <row r="186" spans="1:15" ht="15.75" customHeight="1" x14ac:dyDescent="0.25">
      <c r="A186" s="24"/>
      <c r="O186" s="24"/>
    </row>
    <row r="187" spans="1:15" ht="15.75" customHeight="1" x14ac:dyDescent="0.25">
      <c r="A187" s="24"/>
      <c r="O187" s="24"/>
    </row>
    <row r="188" spans="1:15" ht="15.75" customHeight="1" x14ac:dyDescent="0.25">
      <c r="A188" s="24"/>
      <c r="O188" s="24"/>
    </row>
    <row r="189" spans="1:15" ht="15.75" customHeight="1" x14ac:dyDescent="0.25">
      <c r="A189" s="24"/>
      <c r="O189" s="24"/>
    </row>
    <row r="190" spans="1:15" ht="15.75" customHeight="1" x14ac:dyDescent="0.25">
      <c r="A190" s="24"/>
      <c r="O190" s="24"/>
    </row>
    <row r="191" spans="1:15" ht="15.75" customHeight="1" x14ac:dyDescent="0.25">
      <c r="A191" s="24"/>
      <c r="O191" s="24"/>
    </row>
    <row r="192" spans="1:15" ht="15.75" customHeight="1" x14ac:dyDescent="0.25">
      <c r="A192" s="24"/>
      <c r="O192" s="24"/>
    </row>
    <row r="193" spans="1:15" ht="15.75" customHeight="1" x14ac:dyDescent="0.25">
      <c r="A193" s="24"/>
      <c r="O193" s="24"/>
    </row>
    <row r="194" spans="1:15" ht="15.75" customHeight="1" x14ac:dyDescent="0.25">
      <c r="A194" s="24"/>
      <c r="O194" s="24"/>
    </row>
    <row r="195" spans="1:15" ht="15.75" customHeight="1" x14ac:dyDescent="0.25">
      <c r="A195" s="24"/>
      <c r="O195" s="24"/>
    </row>
    <row r="196" spans="1:15" ht="15.75" customHeight="1" x14ac:dyDescent="0.25">
      <c r="A196" s="24"/>
      <c r="O196" s="24"/>
    </row>
    <row r="197" spans="1:15" ht="15.75" customHeight="1" x14ac:dyDescent="0.25">
      <c r="A197" s="24"/>
      <c r="O197" s="24"/>
    </row>
    <row r="198" spans="1:15" ht="15.75" customHeight="1" x14ac:dyDescent="0.25">
      <c r="A198" s="24"/>
      <c r="O198" s="24"/>
    </row>
    <row r="199" spans="1:15" ht="15.75" customHeight="1" x14ac:dyDescent="0.25">
      <c r="A199" s="24"/>
      <c r="O199" s="24"/>
    </row>
    <row r="200" spans="1:15" ht="15.75" customHeight="1" x14ac:dyDescent="0.25">
      <c r="A200" s="24"/>
      <c r="O200" s="24"/>
    </row>
    <row r="201" spans="1:15" ht="15.75" customHeight="1" x14ac:dyDescent="0.25">
      <c r="A201" s="24"/>
      <c r="O201" s="24"/>
    </row>
    <row r="202" spans="1:15" ht="15.75" customHeight="1" x14ac:dyDescent="0.25">
      <c r="A202" s="24"/>
      <c r="O202" s="24"/>
    </row>
    <row r="203" spans="1:15" ht="15.75" customHeight="1" x14ac:dyDescent="0.25">
      <c r="A203" s="24"/>
      <c r="O203" s="24"/>
    </row>
    <row r="204" spans="1:15" ht="15.75" customHeight="1" x14ac:dyDescent="0.25">
      <c r="A204" s="24"/>
      <c r="O204" s="24"/>
    </row>
    <row r="205" spans="1:15" ht="15.75" customHeight="1" x14ac:dyDescent="0.25">
      <c r="A205" s="24"/>
      <c r="O205" s="24"/>
    </row>
    <row r="206" spans="1:15" ht="15.75" customHeight="1" x14ac:dyDescent="0.25">
      <c r="A206" s="24"/>
      <c r="O206" s="24"/>
    </row>
    <row r="207" spans="1:15" ht="15.75" customHeight="1" x14ac:dyDescent="0.25">
      <c r="A207" s="24"/>
      <c r="O207" s="24"/>
    </row>
    <row r="208" spans="1:15" ht="15.75" customHeight="1" x14ac:dyDescent="0.25">
      <c r="A208" s="24"/>
      <c r="O208" s="24"/>
    </row>
    <row r="209" spans="1:15" ht="15.75" customHeight="1" x14ac:dyDescent="0.25">
      <c r="A209" s="24"/>
      <c r="O209" s="24"/>
    </row>
    <row r="210" spans="1:15" ht="15.75" customHeight="1" x14ac:dyDescent="0.25">
      <c r="A210" s="24"/>
      <c r="O210" s="24"/>
    </row>
    <row r="211" spans="1:15" ht="15.75" customHeight="1" x14ac:dyDescent="0.25">
      <c r="A211" s="24"/>
      <c r="O211" s="24"/>
    </row>
    <row r="212" spans="1:15" ht="15.75" customHeight="1" x14ac:dyDescent="0.25">
      <c r="A212" s="24"/>
      <c r="O212" s="24"/>
    </row>
    <row r="213" spans="1:15" ht="15.75" customHeight="1" x14ac:dyDescent="0.25">
      <c r="A213" s="24"/>
      <c r="O213" s="24"/>
    </row>
    <row r="214" spans="1:15" ht="15.75" customHeight="1" x14ac:dyDescent="0.25">
      <c r="A214" s="24"/>
      <c r="O214" s="24"/>
    </row>
    <row r="215" spans="1:15" ht="15.75" customHeight="1" x14ac:dyDescent="0.25">
      <c r="A215" s="24"/>
      <c r="O215" s="24"/>
    </row>
    <row r="216" spans="1:15" ht="15.75" customHeight="1" x14ac:dyDescent="0.25">
      <c r="A216" s="24"/>
      <c r="O216" s="24"/>
    </row>
    <row r="217" spans="1:15" ht="15.75" customHeight="1" x14ac:dyDescent="0.25">
      <c r="A217" s="24"/>
      <c r="O217" s="24"/>
    </row>
    <row r="218" spans="1:15" ht="15.75" customHeight="1" x14ac:dyDescent="0.25">
      <c r="A218" s="24"/>
      <c r="O218" s="24"/>
    </row>
    <row r="219" spans="1:15" ht="15.75" customHeight="1" x14ac:dyDescent="0.25">
      <c r="A219" s="24"/>
      <c r="O219" s="24"/>
    </row>
    <row r="220" spans="1:15" ht="15.75" customHeight="1" x14ac:dyDescent="0.25">
      <c r="A220" s="24"/>
      <c r="O220" s="24"/>
    </row>
    <row r="221" spans="1:15" ht="15.75" customHeight="1" x14ac:dyDescent="0.25">
      <c r="A221" s="24"/>
      <c r="O221" s="24"/>
    </row>
    <row r="222" spans="1:15" ht="15.75" customHeight="1" x14ac:dyDescent="0.25">
      <c r="A222" s="24"/>
      <c r="O222" s="24"/>
    </row>
    <row r="223" spans="1:15" ht="15.75" customHeight="1" x14ac:dyDescent="0.25">
      <c r="A223" s="24"/>
      <c r="O223" s="24"/>
    </row>
    <row r="224" spans="1:15" ht="15.75" customHeight="1" x14ac:dyDescent="0.25">
      <c r="A224" s="24"/>
      <c r="O224" s="24"/>
    </row>
    <row r="225" spans="1:15" ht="15.75" customHeight="1" x14ac:dyDescent="0.25">
      <c r="A225" s="24"/>
      <c r="O225" s="24"/>
    </row>
    <row r="226" spans="1:15" ht="15.75" customHeight="1" x14ac:dyDescent="0.25">
      <c r="A226" s="24"/>
      <c r="O226" s="24"/>
    </row>
    <row r="227" spans="1:15" ht="15.75" customHeight="1" x14ac:dyDescent="0.25">
      <c r="A227" s="24"/>
      <c r="O227" s="24"/>
    </row>
    <row r="228" spans="1:15" ht="15.75" customHeight="1" x14ac:dyDescent="0.25">
      <c r="A228" s="24"/>
      <c r="O228" s="24"/>
    </row>
    <row r="229" spans="1:15" ht="15.75" customHeight="1" x14ac:dyDescent="0.25">
      <c r="A229" s="24"/>
      <c r="O229" s="24"/>
    </row>
    <row r="230" spans="1:15" ht="15.75" customHeight="1" x14ac:dyDescent="0.25">
      <c r="A230" s="24"/>
      <c r="O230" s="24"/>
    </row>
    <row r="231" spans="1:15" ht="15.75" customHeight="1" x14ac:dyDescent="0.25">
      <c r="A231" s="24"/>
      <c r="O231" s="24"/>
    </row>
    <row r="232" spans="1:15" ht="15.75" customHeight="1" x14ac:dyDescent="0.25">
      <c r="A232" s="24"/>
      <c r="O232" s="24"/>
    </row>
    <row r="233" spans="1:15" ht="15.75" customHeight="1" x14ac:dyDescent="0.25">
      <c r="A233" s="24"/>
      <c r="O233" s="24"/>
    </row>
    <row r="234" spans="1:15" ht="15.75" customHeight="1" x14ac:dyDescent="0.25">
      <c r="A234" s="24"/>
      <c r="O234" s="24"/>
    </row>
    <row r="235" spans="1:15" ht="15.75" customHeight="1" x14ac:dyDescent="0.25">
      <c r="A235" s="24"/>
      <c r="O235" s="24"/>
    </row>
    <row r="236" spans="1:15" ht="15.75" customHeight="1" x14ac:dyDescent="0.25">
      <c r="A236" s="24"/>
      <c r="O236" s="24"/>
    </row>
    <row r="237" spans="1:15" ht="15.75" customHeight="1" x14ac:dyDescent="0.25">
      <c r="A237" s="24"/>
      <c r="O237" s="24"/>
    </row>
    <row r="238" spans="1:15" ht="15.75" customHeight="1" x14ac:dyDescent="0.25">
      <c r="A238" s="24"/>
      <c r="O238" s="24"/>
    </row>
    <row r="239" spans="1:15" ht="15.75" customHeight="1" x14ac:dyDescent="0.25">
      <c r="A239" s="24"/>
      <c r="O239" s="24"/>
    </row>
    <row r="240" spans="1:15" ht="15.75" customHeight="1" x14ac:dyDescent="0.25">
      <c r="A240" s="24"/>
      <c r="O240" s="24"/>
    </row>
    <row r="241" spans="1:15" ht="15.75" customHeight="1" x14ac:dyDescent="0.25">
      <c r="A241" s="24"/>
      <c r="O241" s="24"/>
    </row>
    <row r="242" spans="1:15" ht="15.75" customHeight="1" x14ac:dyDescent="0.25">
      <c r="A242" s="24"/>
      <c r="O242" s="24"/>
    </row>
    <row r="243" spans="1:15" ht="15.75" customHeight="1" x14ac:dyDescent="0.25">
      <c r="A243" s="24"/>
      <c r="O243" s="24"/>
    </row>
    <row r="244" spans="1:15" ht="15.75" customHeight="1" x14ac:dyDescent="0.25">
      <c r="A244" s="24"/>
      <c r="O244" s="24"/>
    </row>
    <row r="245" spans="1:15" ht="15.75" customHeight="1" x14ac:dyDescent="0.25">
      <c r="A245" s="24"/>
      <c r="O245" s="24"/>
    </row>
    <row r="246" spans="1:15" ht="15.75" customHeight="1" x14ac:dyDescent="0.25">
      <c r="A246" s="24"/>
      <c r="O246" s="24"/>
    </row>
    <row r="247" spans="1:15" ht="15.75" customHeight="1" x14ac:dyDescent="0.25">
      <c r="A247" s="24"/>
      <c r="O247" s="24"/>
    </row>
    <row r="248" spans="1:15" ht="15.75" customHeight="1" x14ac:dyDescent="0.25">
      <c r="A248" s="24"/>
      <c r="O248" s="24"/>
    </row>
    <row r="249" spans="1:15" ht="15.75" customHeight="1" x14ac:dyDescent="0.25">
      <c r="A249" s="24"/>
      <c r="O249" s="24"/>
    </row>
    <row r="250" spans="1:15" ht="15.75" customHeight="1" x14ac:dyDescent="0.25">
      <c r="A250" s="24"/>
      <c r="O250" s="24"/>
    </row>
    <row r="251" spans="1:15" ht="15.75" customHeight="1" x14ac:dyDescent="0.25">
      <c r="A251" s="24"/>
      <c r="O251" s="24"/>
    </row>
    <row r="252" spans="1:15" ht="15.75" customHeight="1" x14ac:dyDescent="0.25">
      <c r="A252" s="24"/>
      <c r="O252" s="24"/>
    </row>
    <row r="253" spans="1:15" ht="15.75" customHeight="1" x14ac:dyDescent="0.25">
      <c r="A253" s="24"/>
      <c r="O253" s="24"/>
    </row>
    <row r="254" spans="1:15" ht="15.75" customHeight="1" x14ac:dyDescent="0.25">
      <c r="A254" s="24"/>
      <c r="O254" s="24"/>
    </row>
    <row r="255" spans="1:15" ht="15.75" customHeight="1" x14ac:dyDescent="0.25">
      <c r="A255" s="24"/>
      <c r="O255" s="24"/>
    </row>
    <row r="256" spans="1:15" ht="15.75" customHeight="1" x14ac:dyDescent="0.25">
      <c r="A256" s="24"/>
      <c r="O256" s="24"/>
    </row>
    <row r="257" spans="1:15" ht="15.75" customHeight="1" x14ac:dyDescent="0.25">
      <c r="A257" s="24"/>
      <c r="O257" s="24"/>
    </row>
    <row r="258" spans="1:15" ht="15.75" customHeight="1" x14ac:dyDescent="0.25">
      <c r="A258" s="24"/>
      <c r="O258" s="24"/>
    </row>
    <row r="259" spans="1:15" ht="15.75" customHeight="1" x14ac:dyDescent="0.25">
      <c r="A259" s="24"/>
      <c r="O259" s="24"/>
    </row>
    <row r="260" spans="1:15" ht="15.75" customHeight="1" x14ac:dyDescent="0.25">
      <c r="A260" s="24"/>
      <c r="O260" s="24"/>
    </row>
    <row r="261" spans="1:15" ht="15.75" customHeight="1" x14ac:dyDescent="0.25">
      <c r="A261" s="24"/>
      <c r="O261" s="24"/>
    </row>
    <row r="262" spans="1:15" ht="15.75" customHeight="1" x14ac:dyDescent="0.25">
      <c r="A262" s="24"/>
      <c r="O262" s="24"/>
    </row>
    <row r="263" spans="1:15" ht="15.75" customHeight="1" x14ac:dyDescent="0.25">
      <c r="A263" s="24"/>
      <c r="O263" s="24"/>
    </row>
    <row r="264" spans="1:15" ht="15.75" customHeight="1" x14ac:dyDescent="0.25">
      <c r="A264" s="24"/>
      <c r="O264" s="24"/>
    </row>
    <row r="265" spans="1:15" ht="15.75" customHeight="1" x14ac:dyDescent="0.25">
      <c r="A265" s="24"/>
      <c r="O265" s="24"/>
    </row>
    <row r="266" spans="1:15" ht="15.75" customHeight="1" x14ac:dyDescent="0.25">
      <c r="A266" s="24"/>
      <c r="O266" s="24"/>
    </row>
    <row r="267" spans="1:15" ht="15.75" customHeight="1" x14ac:dyDescent="0.25">
      <c r="A267" s="24"/>
      <c r="O267" s="24"/>
    </row>
    <row r="268" spans="1:15" ht="15.75" customHeight="1" x14ac:dyDescent="0.25">
      <c r="A268" s="24"/>
      <c r="O268" s="24"/>
    </row>
    <row r="269" spans="1:15" ht="15.75" customHeight="1" x14ac:dyDescent="0.25">
      <c r="A269" s="24"/>
      <c r="O269" s="24"/>
    </row>
    <row r="270" spans="1:15" ht="15.75" customHeight="1" x14ac:dyDescent="0.25">
      <c r="A270" s="24"/>
      <c r="O270" s="24"/>
    </row>
    <row r="271" spans="1:15" ht="15.75" customHeight="1" x14ac:dyDescent="0.25">
      <c r="A271" s="24"/>
      <c r="O271" s="24"/>
    </row>
    <row r="272" spans="1:15" ht="15.75" customHeight="1" x14ac:dyDescent="0.25">
      <c r="A272" s="24"/>
      <c r="O272" s="24"/>
    </row>
    <row r="273" spans="1:15" ht="15.75" customHeight="1" x14ac:dyDescent="0.25">
      <c r="A273" s="24"/>
      <c r="O273" s="24"/>
    </row>
    <row r="274" spans="1:15" ht="15.75" customHeight="1" x14ac:dyDescent="0.25">
      <c r="A274" s="24"/>
      <c r="O274" s="24"/>
    </row>
    <row r="275" spans="1:15" ht="15.75" customHeight="1" x14ac:dyDescent="0.25">
      <c r="A275" s="24"/>
      <c r="O275" s="24"/>
    </row>
    <row r="276" spans="1:15" ht="15.75" customHeight="1" x14ac:dyDescent="0.25">
      <c r="A276" s="24"/>
      <c r="O276" s="24"/>
    </row>
    <row r="277" spans="1:15" ht="15.75" customHeight="1" x14ac:dyDescent="0.25">
      <c r="A277" s="24"/>
      <c r="O277" s="24"/>
    </row>
    <row r="278" spans="1:15" ht="15.75" customHeight="1" x14ac:dyDescent="0.25">
      <c r="A278" s="24"/>
      <c r="O278" s="24"/>
    </row>
    <row r="279" spans="1:15" ht="15.75" customHeight="1" x14ac:dyDescent="0.25">
      <c r="A279" s="24"/>
      <c r="O279" s="24"/>
    </row>
    <row r="280" spans="1:15" ht="15.75" customHeight="1" x14ac:dyDescent="0.25">
      <c r="A280" s="24"/>
      <c r="O280" s="24"/>
    </row>
    <row r="281" spans="1:15" ht="15.75" customHeight="1" x14ac:dyDescent="0.25">
      <c r="A281" s="24"/>
      <c r="O281" s="24"/>
    </row>
    <row r="282" spans="1:15" ht="15.75" customHeight="1" x14ac:dyDescent="0.25">
      <c r="A282" s="24"/>
      <c r="O282" s="24"/>
    </row>
    <row r="283" spans="1:15" ht="15.75" customHeight="1" x14ac:dyDescent="0.25">
      <c r="A283" s="24"/>
      <c r="O283" s="24"/>
    </row>
    <row r="284" spans="1:15" ht="15.75" customHeight="1" x14ac:dyDescent="0.25">
      <c r="A284" s="24"/>
      <c r="O284" s="24"/>
    </row>
    <row r="285" spans="1:15" ht="15.75" customHeight="1" x14ac:dyDescent="0.25">
      <c r="A285" s="24"/>
      <c r="O285" s="24"/>
    </row>
    <row r="286" spans="1:15" ht="15.75" customHeight="1" x14ac:dyDescent="0.25">
      <c r="A286" s="24"/>
      <c r="O286" s="24"/>
    </row>
    <row r="287" spans="1:15" ht="15.75" customHeight="1" x14ac:dyDescent="0.25">
      <c r="A287" s="24"/>
      <c r="O287" s="24"/>
    </row>
    <row r="288" spans="1:15" ht="15.75" customHeight="1" x14ac:dyDescent="0.25">
      <c r="A288" s="24"/>
      <c r="O288" s="24"/>
    </row>
    <row r="289" spans="1:15" ht="15.75" customHeight="1" x14ac:dyDescent="0.25">
      <c r="A289" s="24"/>
      <c r="O289" s="24"/>
    </row>
    <row r="290" spans="1:15" ht="15.75" customHeight="1" x14ac:dyDescent="0.25">
      <c r="A290" s="24"/>
      <c r="O290" s="24"/>
    </row>
    <row r="291" spans="1:15" ht="15.75" customHeight="1" x14ac:dyDescent="0.25">
      <c r="A291" s="24"/>
      <c r="O291" s="24"/>
    </row>
    <row r="292" spans="1:15" ht="15.75" customHeight="1" x14ac:dyDescent="0.25">
      <c r="A292" s="24"/>
      <c r="O292" s="24"/>
    </row>
    <row r="293" spans="1:15" ht="15.75" customHeight="1" x14ac:dyDescent="0.25">
      <c r="A293" s="24"/>
      <c r="O293" s="24"/>
    </row>
    <row r="294" spans="1:15" ht="15.75" customHeight="1" x14ac:dyDescent="0.25">
      <c r="A294" s="24"/>
      <c r="O294" s="24"/>
    </row>
    <row r="295" spans="1:15" ht="15.75" customHeight="1" x14ac:dyDescent="0.25">
      <c r="A295" s="24"/>
      <c r="O295" s="24"/>
    </row>
    <row r="296" spans="1:15" ht="15.75" customHeight="1" x14ac:dyDescent="0.25">
      <c r="A296" s="24"/>
      <c r="O296" s="24"/>
    </row>
    <row r="297" spans="1:15" ht="15.75" customHeight="1" x14ac:dyDescent="0.25">
      <c r="A297" s="24"/>
      <c r="O297" s="24"/>
    </row>
    <row r="298" spans="1:15" ht="15.75" customHeight="1" x14ac:dyDescent="0.25">
      <c r="A298" s="24"/>
      <c r="O298" s="24"/>
    </row>
    <row r="299" spans="1:15" ht="15.75" customHeight="1" x14ac:dyDescent="0.25">
      <c r="A299" s="24"/>
      <c r="O299" s="24"/>
    </row>
    <row r="300" spans="1:15" ht="15.75" customHeight="1" x14ac:dyDescent="0.25">
      <c r="A300" s="24"/>
      <c r="O300" s="24"/>
    </row>
    <row r="301" spans="1:15" ht="15.75" customHeight="1" x14ac:dyDescent="0.25">
      <c r="A301" s="24"/>
      <c r="O301" s="24"/>
    </row>
    <row r="302" spans="1:15" ht="15.75" customHeight="1" x14ac:dyDescent="0.25">
      <c r="A302" s="24"/>
      <c r="O302" s="24"/>
    </row>
    <row r="303" spans="1:15" ht="15.75" customHeight="1" x14ac:dyDescent="0.25">
      <c r="A303" s="24"/>
      <c r="O303" s="24"/>
    </row>
    <row r="304" spans="1:15" ht="15.75" customHeight="1" x14ac:dyDescent="0.25">
      <c r="A304" s="24"/>
      <c r="O304" s="24"/>
    </row>
    <row r="305" spans="1:15" ht="15.75" customHeight="1" x14ac:dyDescent="0.25">
      <c r="A305" s="24"/>
      <c r="O305" s="24"/>
    </row>
    <row r="306" spans="1:15" ht="15.75" customHeight="1" x14ac:dyDescent="0.25">
      <c r="A306" s="24"/>
      <c r="O306" s="24"/>
    </row>
    <row r="307" spans="1:15" ht="15.75" customHeight="1" x14ac:dyDescent="0.25">
      <c r="A307" s="24"/>
      <c r="O307" s="24"/>
    </row>
    <row r="308" spans="1:15" ht="15.75" customHeight="1" x14ac:dyDescent="0.25">
      <c r="A308" s="24"/>
      <c r="O308" s="24"/>
    </row>
    <row r="309" spans="1:15" ht="15.75" customHeight="1" x14ac:dyDescent="0.25">
      <c r="A309" s="24"/>
      <c r="O309" s="24"/>
    </row>
    <row r="310" spans="1:15" ht="15.75" customHeight="1" x14ac:dyDescent="0.25">
      <c r="A310" s="24"/>
      <c r="O310" s="24"/>
    </row>
    <row r="311" spans="1:15" ht="15.75" customHeight="1" x14ac:dyDescent="0.25">
      <c r="A311" s="24"/>
      <c r="O311" s="24"/>
    </row>
    <row r="312" spans="1:15" ht="15.75" customHeight="1" x14ac:dyDescent="0.25">
      <c r="A312" s="24"/>
      <c r="O312" s="24"/>
    </row>
    <row r="313" spans="1:15" ht="15.75" customHeight="1" x14ac:dyDescent="0.25">
      <c r="A313" s="24"/>
      <c r="O313" s="24"/>
    </row>
    <row r="314" spans="1:15" ht="15.75" customHeight="1" x14ac:dyDescent="0.25">
      <c r="A314" s="24"/>
      <c r="O314" s="24"/>
    </row>
    <row r="315" spans="1:15" ht="15.75" customHeight="1" x14ac:dyDescent="0.25">
      <c r="A315" s="24"/>
      <c r="O315" s="24"/>
    </row>
    <row r="316" spans="1:15" ht="15.75" customHeight="1" x14ac:dyDescent="0.25">
      <c r="A316" s="24"/>
      <c r="O316" s="24"/>
    </row>
    <row r="317" spans="1:15" ht="15.75" customHeight="1" x14ac:dyDescent="0.25">
      <c r="A317" s="24"/>
      <c r="O317" s="24"/>
    </row>
    <row r="318" spans="1:15" ht="15.75" customHeight="1" x14ac:dyDescent="0.25">
      <c r="A318" s="24"/>
      <c r="O318" s="24"/>
    </row>
    <row r="319" spans="1:15" ht="15.75" customHeight="1" x14ac:dyDescent="0.25">
      <c r="A319" s="24"/>
      <c r="O319" s="24"/>
    </row>
    <row r="320" spans="1:15" ht="15.75" customHeight="1" x14ac:dyDescent="0.25">
      <c r="A320" s="24"/>
      <c r="O320" s="24"/>
    </row>
    <row r="321" spans="1:15" ht="15.75" customHeight="1" x14ac:dyDescent="0.25">
      <c r="A321" s="24"/>
      <c r="O321" s="24"/>
    </row>
    <row r="322" spans="1:15" ht="15.75" customHeight="1" x14ac:dyDescent="0.25">
      <c r="A322" s="24"/>
      <c r="O322" s="24"/>
    </row>
    <row r="323" spans="1:15" ht="15.75" customHeight="1" x14ac:dyDescent="0.25">
      <c r="A323" s="24"/>
      <c r="O323" s="24"/>
    </row>
    <row r="324" spans="1:15" ht="15.75" customHeight="1" x14ac:dyDescent="0.25">
      <c r="A324" s="24"/>
      <c r="O324" s="24"/>
    </row>
    <row r="325" spans="1:15" ht="15.75" customHeight="1" x14ac:dyDescent="0.25">
      <c r="A325" s="24"/>
      <c r="O325" s="24"/>
    </row>
    <row r="326" spans="1:15" ht="15.75" customHeight="1" x14ac:dyDescent="0.25">
      <c r="A326" s="24"/>
      <c r="O326" s="24"/>
    </row>
    <row r="327" spans="1:15" ht="15.75" customHeight="1" x14ac:dyDescent="0.25">
      <c r="A327" s="24"/>
      <c r="O327" s="24"/>
    </row>
    <row r="328" spans="1:15" ht="15.75" customHeight="1" x14ac:dyDescent="0.25">
      <c r="A328" s="24"/>
      <c r="O328" s="24"/>
    </row>
    <row r="329" spans="1:15" ht="15.75" customHeight="1" x14ac:dyDescent="0.25">
      <c r="A329" s="24"/>
      <c r="O329" s="24"/>
    </row>
    <row r="330" spans="1:15" ht="15.75" customHeight="1" x14ac:dyDescent="0.25">
      <c r="A330" s="24"/>
      <c r="O330" s="24"/>
    </row>
    <row r="331" spans="1:15" ht="15.75" customHeight="1" x14ac:dyDescent="0.25">
      <c r="A331" s="24"/>
      <c r="O331" s="24"/>
    </row>
    <row r="332" spans="1:15" ht="15.75" customHeight="1" x14ac:dyDescent="0.25">
      <c r="A332" s="24"/>
      <c r="O332" s="24"/>
    </row>
    <row r="333" spans="1:15" ht="15.75" customHeight="1" x14ac:dyDescent="0.25">
      <c r="A333" s="24"/>
      <c r="O333" s="24"/>
    </row>
    <row r="334" spans="1:15" ht="15.75" customHeight="1" x14ac:dyDescent="0.25">
      <c r="A334" s="24"/>
      <c r="O334" s="24"/>
    </row>
    <row r="335" spans="1:15" ht="15.75" customHeight="1" x14ac:dyDescent="0.25">
      <c r="A335" s="24"/>
      <c r="O335" s="24"/>
    </row>
    <row r="336" spans="1:15" ht="15.75" customHeight="1" x14ac:dyDescent="0.25">
      <c r="A336" s="24"/>
      <c r="O336" s="24"/>
    </row>
    <row r="337" spans="1:15" ht="15.75" customHeight="1" x14ac:dyDescent="0.25">
      <c r="A337" s="24"/>
      <c r="O337" s="24"/>
    </row>
    <row r="338" spans="1:15" ht="15.75" customHeight="1" x14ac:dyDescent="0.25">
      <c r="A338" s="24"/>
      <c r="O338" s="24"/>
    </row>
    <row r="339" spans="1:15" ht="15.75" customHeight="1" x14ac:dyDescent="0.25">
      <c r="A339" s="24"/>
      <c r="O339" s="24"/>
    </row>
    <row r="340" spans="1:15" ht="15.75" customHeight="1" x14ac:dyDescent="0.25">
      <c r="A340" s="24"/>
      <c r="O340" s="24"/>
    </row>
    <row r="341" spans="1:15" ht="15.75" customHeight="1" x14ac:dyDescent="0.25">
      <c r="A341" s="24"/>
      <c r="O341" s="24"/>
    </row>
    <row r="342" spans="1:15" ht="15.75" customHeight="1" x14ac:dyDescent="0.25">
      <c r="A342" s="24"/>
      <c r="O342" s="24"/>
    </row>
    <row r="343" spans="1:15" ht="15.75" customHeight="1" x14ac:dyDescent="0.25">
      <c r="A343" s="24"/>
      <c r="O343" s="24"/>
    </row>
    <row r="344" spans="1:15" ht="15.75" customHeight="1" x14ac:dyDescent="0.25">
      <c r="A344" s="24"/>
      <c r="O344" s="24"/>
    </row>
    <row r="345" spans="1:15" ht="15.75" customHeight="1" x14ac:dyDescent="0.25">
      <c r="A345" s="24"/>
      <c r="O345" s="24"/>
    </row>
    <row r="346" spans="1:15" ht="15.75" customHeight="1" x14ac:dyDescent="0.25">
      <c r="A346" s="24"/>
      <c r="O346" s="24"/>
    </row>
    <row r="347" spans="1:15" ht="15.75" customHeight="1" x14ac:dyDescent="0.25">
      <c r="A347" s="24"/>
      <c r="O347" s="24"/>
    </row>
    <row r="348" spans="1:15" ht="15.75" customHeight="1" x14ac:dyDescent="0.25">
      <c r="A348" s="24"/>
      <c r="O348" s="24"/>
    </row>
    <row r="349" spans="1:15" ht="15.75" customHeight="1" x14ac:dyDescent="0.25">
      <c r="A349" s="24"/>
      <c r="O349" s="24"/>
    </row>
    <row r="350" spans="1:15" ht="15.75" customHeight="1" x14ac:dyDescent="0.25">
      <c r="A350" s="24"/>
      <c r="O350" s="24"/>
    </row>
    <row r="351" spans="1:15" ht="15.75" customHeight="1" x14ac:dyDescent="0.25">
      <c r="A351" s="24"/>
      <c r="O351" s="24"/>
    </row>
    <row r="352" spans="1:15" ht="15.75" customHeight="1" x14ac:dyDescent="0.25">
      <c r="A352" s="24"/>
      <c r="O352" s="24"/>
    </row>
    <row r="353" spans="1:15" ht="15.75" customHeight="1" x14ac:dyDescent="0.25">
      <c r="A353" s="24"/>
      <c r="O353" s="24"/>
    </row>
    <row r="354" spans="1:15" ht="15.75" customHeight="1" x14ac:dyDescent="0.25">
      <c r="A354" s="24"/>
      <c r="O354" s="24"/>
    </row>
    <row r="355" spans="1:15" ht="15.75" customHeight="1" x14ac:dyDescent="0.25">
      <c r="A355" s="24"/>
      <c r="O355" s="24"/>
    </row>
    <row r="356" spans="1:15" ht="15.75" customHeight="1" x14ac:dyDescent="0.25">
      <c r="A356" s="24"/>
      <c r="O356" s="24"/>
    </row>
    <row r="357" spans="1:15" ht="15.75" customHeight="1" x14ac:dyDescent="0.25">
      <c r="A357" s="24"/>
      <c r="O357" s="24"/>
    </row>
    <row r="358" spans="1:15" ht="15.75" customHeight="1" x14ac:dyDescent="0.25">
      <c r="A358" s="24"/>
      <c r="O358" s="24"/>
    </row>
    <row r="359" spans="1:15" ht="15.75" customHeight="1" x14ac:dyDescent="0.25">
      <c r="A359" s="24"/>
      <c r="O359" s="24"/>
    </row>
    <row r="360" spans="1:15" ht="15.75" customHeight="1" x14ac:dyDescent="0.25">
      <c r="A360" s="24"/>
      <c r="O360" s="24"/>
    </row>
    <row r="361" spans="1:15" ht="15.75" customHeight="1" x14ac:dyDescent="0.25">
      <c r="A361" s="24"/>
      <c r="O361" s="24"/>
    </row>
    <row r="362" spans="1:15" ht="15.75" customHeight="1" x14ac:dyDescent="0.25">
      <c r="A362" s="24"/>
      <c r="O362" s="24"/>
    </row>
    <row r="363" spans="1:15" ht="15.75" customHeight="1" x14ac:dyDescent="0.25">
      <c r="A363" s="24"/>
      <c r="O363" s="24"/>
    </row>
    <row r="364" spans="1:15" ht="15.75" customHeight="1" x14ac:dyDescent="0.25">
      <c r="A364" s="24"/>
      <c r="O364" s="24"/>
    </row>
    <row r="365" spans="1:15" ht="15.75" customHeight="1" x14ac:dyDescent="0.25">
      <c r="A365" s="24"/>
      <c r="O365" s="24"/>
    </row>
    <row r="366" spans="1:15" ht="15.75" customHeight="1" x14ac:dyDescent="0.25">
      <c r="A366" s="24"/>
      <c r="O366" s="24"/>
    </row>
    <row r="367" spans="1:15" ht="15.75" customHeight="1" x14ac:dyDescent="0.25">
      <c r="A367" s="24"/>
      <c r="O367" s="24"/>
    </row>
    <row r="368" spans="1:15" ht="15.75" customHeight="1" x14ac:dyDescent="0.25">
      <c r="A368" s="24"/>
      <c r="O368" s="24"/>
    </row>
    <row r="369" spans="1:15" ht="15.75" customHeight="1" x14ac:dyDescent="0.25">
      <c r="A369" s="24"/>
      <c r="O369" s="24"/>
    </row>
    <row r="370" spans="1:15" ht="15.75" customHeight="1" x14ac:dyDescent="0.25">
      <c r="A370" s="24"/>
      <c r="O370" s="24"/>
    </row>
    <row r="371" spans="1:15" ht="15.75" customHeight="1" x14ac:dyDescent="0.25">
      <c r="A371" s="24"/>
      <c r="O371" s="24"/>
    </row>
    <row r="372" spans="1:15" ht="15.75" customHeight="1" x14ac:dyDescent="0.25">
      <c r="A372" s="24"/>
      <c r="O372" s="24"/>
    </row>
    <row r="373" spans="1:15" ht="15.75" customHeight="1" x14ac:dyDescent="0.25">
      <c r="A373" s="24"/>
      <c r="O373" s="24"/>
    </row>
    <row r="374" spans="1:15" ht="15.75" customHeight="1" x14ac:dyDescent="0.25">
      <c r="A374" s="24"/>
      <c r="O374" s="24"/>
    </row>
    <row r="375" spans="1:15" ht="15.75" customHeight="1" x14ac:dyDescent="0.25">
      <c r="A375" s="24"/>
      <c r="O375" s="24"/>
    </row>
    <row r="376" spans="1:15" ht="15.75" customHeight="1" x14ac:dyDescent="0.25">
      <c r="A376" s="24"/>
      <c r="O376" s="24"/>
    </row>
    <row r="377" spans="1:15" ht="15.75" customHeight="1" x14ac:dyDescent="0.25">
      <c r="A377" s="24"/>
      <c r="O377" s="24"/>
    </row>
    <row r="378" spans="1:15" ht="15.75" customHeight="1" x14ac:dyDescent="0.25">
      <c r="A378" s="24"/>
      <c r="O378" s="24"/>
    </row>
    <row r="379" spans="1:15" ht="15.75" customHeight="1" x14ac:dyDescent="0.25">
      <c r="A379" s="24"/>
      <c r="O379" s="24"/>
    </row>
    <row r="380" spans="1:15" ht="15.75" customHeight="1" x14ac:dyDescent="0.25">
      <c r="A380" s="24"/>
      <c r="O380" s="24"/>
    </row>
    <row r="381" spans="1:15" ht="15.75" customHeight="1" x14ac:dyDescent="0.25">
      <c r="A381" s="24"/>
      <c r="O381" s="24"/>
    </row>
    <row r="382" spans="1:15" ht="15.75" customHeight="1" x14ac:dyDescent="0.25">
      <c r="A382" s="24"/>
      <c r="O382" s="24"/>
    </row>
    <row r="383" spans="1:15" ht="15.75" customHeight="1" x14ac:dyDescent="0.25">
      <c r="A383" s="24"/>
      <c r="O383" s="24"/>
    </row>
    <row r="384" spans="1:15" ht="15.75" customHeight="1" x14ac:dyDescent="0.25">
      <c r="A384" s="24"/>
      <c r="O384" s="24"/>
    </row>
    <row r="385" spans="1:15" ht="15.75" customHeight="1" x14ac:dyDescent="0.25">
      <c r="A385" s="24"/>
      <c r="O385" s="24"/>
    </row>
    <row r="386" spans="1:15" ht="15.75" customHeight="1" x14ac:dyDescent="0.25">
      <c r="A386" s="24"/>
      <c r="O386" s="24"/>
    </row>
    <row r="387" spans="1:15" ht="15.75" customHeight="1" x14ac:dyDescent="0.25">
      <c r="A387" s="24"/>
      <c r="O387" s="24"/>
    </row>
    <row r="388" spans="1:15" ht="15.75" customHeight="1" x14ac:dyDescent="0.25">
      <c r="A388" s="24"/>
      <c r="O388" s="24"/>
    </row>
    <row r="389" spans="1:15" ht="15.75" customHeight="1" x14ac:dyDescent="0.25">
      <c r="A389" s="24"/>
      <c r="O389" s="24"/>
    </row>
    <row r="390" spans="1:15" ht="15.75" customHeight="1" x14ac:dyDescent="0.25">
      <c r="A390" s="24"/>
      <c r="O390" s="24"/>
    </row>
    <row r="391" spans="1:15" ht="15.75" customHeight="1" x14ac:dyDescent="0.25">
      <c r="A391" s="24"/>
      <c r="O391" s="24"/>
    </row>
    <row r="392" spans="1:15" ht="15.75" customHeight="1" x14ac:dyDescent="0.25">
      <c r="A392" s="24"/>
      <c r="O392" s="24"/>
    </row>
    <row r="393" spans="1:15" ht="15.75" customHeight="1" x14ac:dyDescent="0.25">
      <c r="A393" s="24"/>
      <c r="O393" s="24"/>
    </row>
    <row r="394" spans="1:15" ht="15.75" customHeight="1" x14ac:dyDescent="0.25">
      <c r="A394" s="24"/>
      <c r="O394" s="24"/>
    </row>
    <row r="395" spans="1:15" ht="15.75" customHeight="1" x14ac:dyDescent="0.25">
      <c r="A395" s="24"/>
      <c r="O395" s="24"/>
    </row>
    <row r="396" spans="1:15" ht="15.75" customHeight="1" x14ac:dyDescent="0.25">
      <c r="A396" s="24"/>
      <c r="O396" s="24"/>
    </row>
    <row r="397" spans="1:15" ht="15.75" customHeight="1" x14ac:dyDescent="0.25">
      <c r="A397" s="24"/>
      <c r="O397" s="24"/>
    </row>
    <row r="398" spans="1:15" ht="15.75" customHeight="1" x14ac:dyDescent="0.25">
      <c r="A398" s="24"/>
      <c r="O398" s="24"/>
    </row>
    <row r="399" spans="1:15" ht="15.75" customHeight="1" x14ac:dyDescent="0.25">
      <c r="A399" s="24"/>
      <c r="O399" s="24"/>
    </row>
    <row r="400" spans="1:15" ht="15.75" customHeight="1" x14ac:dyDescent="0.25">
      <c r="A400" s="24"/>
      <c r="O400" s="24"/>
    </row>
    <row r="401" spans="1:15" ht="15.75" customHeight="1" x14ac:dyDescent="0.25">
      <c r="A401" s="24"/>
      <c r="O401" s="24"/>
    </row>
    <row r="402" spans="1:15" ht="15.75" customHeight="1" x14ac:dyDescent="0.25">
      <c r="A402" s="24"/>
      <c r="O402" s="24"/>
    </row>
    <row r="403" spans="1:15" ht="15.75" customHeight="1" x14ac:dyDescent="0.25">
      <c r="A403" s="24"/>
      <c r="O403" s="24"/>
    </row>
    <row r="404" spans="1:15" ht="15.75" customHeight="1" x14ac:dyDescent="0.25">
      <c r="A404" s="24"/>
      <c r="O404" s="24"/>
    </row>
    <row r="405" spans="1:15" ht="15.75" customHeight="1" x14ac:dyDescent="0.25">
      <c r="A405" s="24"/>
      <c r="O405" s="24"/>
    </row>
    <row r="406" spans="1:15" ht="15.75" customHeight="1" x14ac:dyDescent="0.25">
      <c r="A406" s="24"/>
      <c r="O406" s="24"/>
    </row>
    <row r="407" spans="1:15" ht="15.75" customHeight="1" x14ac:dyDescent="0.25">
      <c r="A407" s="24"/>
      <c r="O407" s="24"/>
    </row>
    <row r="408" spans="1:15" ht="15.75" customHeight="1" x14ac:dyDescent="0.25">
      <c r="A408" s="24"/>
      <c r="O408" s="24"/>
    </row>
    <row r="409" spans="1:15" ht="15.75" customHeight="1" x14ac:dyDescent="0.25">
      <c r="A409" s="24"/>
      <c r="O409" s="24"/>
    </row>
    <row r="410" spans="1:15" ht="15.75" customHeight="1" x14ac:dyDescent="0.25">
      <c r="A410" s="24"/>
      <c r="O410" s="24"/>
    </row>
    <row r="411" spans="1:15" ht="15.75" customHeight="1" x14ac:dyDescent="0.25">
      <c r="A411" s="24"/>
      <c r="O411" s="24"/>
    </row>
    <row r="412" spans="1:15" ht="15.75" customHeight="1" x14ac:dyDescent="0.25">
      <c r="A412" s="24"/>
      <c r="O412" s="24"/>
    </row>
    <row r="413" spans="1:15" ht="15.75" customHeight="1" x14ac:dyDescent="0.25">
      <c r="A413" s="24"/>
      <c r="O413" s="24"/>
    </row>
    <row r="414" spans="1:15" ht="15.75" customHeight="1" x14ac:dyDescent="0.25">
      <c r="A414" s="24"/>
      <c r="O414" s="24"/>
    </row>
    <row r="415" spans="1:15" ht="15.75" customHeight="1" x14ac:dyDescent="0.25">
      <c r="A415" s="24"/>
      <c r="O415" s="24"/>
    </row>
    <row r="416" spans="1:15" ht="15.75" customHeight="1" x14ac:dyDescent="0.25">
      <c r="A416" s="24"/>
      <c r="O416" s="24"/>
    </row>
    <row r="417" spans="1:15" ht="15.75" customHeight="1" x14ac:dyDescent="0.25">
      <c r="A417" s="24"/>
      <c r="O417" s="24"/>
    </row>
    <row r="418" spans="1:15" ht="15.75" customHeight="1" x14ac:dyDescent="0.25">
      <c r="A418" s="24"/>
      <c r="O418" s="24"/>
    </row>
    <row r="419" spans="1:15" ht="15.75" customHeight="1" x14ac:dyDescent="0.25">
      <c r="A419" s="24"/>
      <c r="O419" s="24"/>
    </row>
    <row r="420" spans="1:15" ht="15.75" customHeight="1" x14ac:dyDescent="0.25">
      <c r="A420" s="24"/>
      <c r="O420" s="24"/>
    </row>
    <row r="421" spans="1:15" ht="15.75" customHeight="1" x14ac:dyDescent="0.25">
      <c r="A421" s="24"/>
      <c r="O421" s="24"/>
    </row>
    <row r="422" spans="1:15" ht="15.75" customHeight="1" x14ac:dyDescent="0.25">
      <c r="A422" s="24"/>
      <c r="O422" s="24"/>
    </row>
    <row r="423" spans="1:15" ht="15.75" customHeight="1" x14ac:dyDescent="0.25">
      <c r="A423" s="24"/>
      <c r="O423" s="24"/>
    </row>
    <row r="424" spans="1:15" ht="15.75" customHeight="1" x14ac:dyDescent="0.25">
      <c r="A424" s="24"/>
      <c r="O424" s="24"/>
    </row>
    <row r="425" spans="1:15" ht="15.75" customHeight="1" x14ac:dyDescent="0.25">
      <c r="A425" s="24"/>
      <c r="O425" s="24"/>
    </row>
    <row r="426" spans="1:15" ht="15.75" customHeight="1" x14ac:dyDescent="0.25">
      <c r="A426" s="24"/>
      <c r="O426" s="24"/>
    </row>
    <row r="427" spans="1:15" ht="15.75" customHeight="1" x14ac:dyDescent="0.25">
      <c r="A427" s="24"/>
      <c r="O427" s="24"/>
    </row>
    <row r="428" spans="1:15" ht="15.75" customHeight="1" x14ac:dyDescent="0.25">
      <c r="A428" s="24"/>
      <c r="O428" s="24"/>
    </row>
    <row r="429" spans="1:15" ht="15.75" customHeight="1" x14ac:dyDescent="0.25">
      <c r="A429" s="24"/>
      <c r="O429" s="24"/>
    </row>
    <row r="430" spans="1:15" ht="15.75" customHeight="1" x14ac:dyDescent="0.25">
      <c r="A430" s="24"/>
      <c r="O430" s="24"/>
    </row>
    <row r="431" spans="1:15" ht="15.75" customHeight="1" x14ac:dyDescent="0.25">
      <c r="A431" s="24"/>
      <c r="O431" s="24"/>
    </row>
    <row r="432" spans="1:15" ht="15.75" customHeight="1" x14ac:dyDescent="0.25">
      <c r="A432" s="24"/>
      <c r="O432" s="24"/>
    </row>
    <row r="433" spans="1:15" ht="15.75" customHeight="1" x14ac:dyDescent="0.25">
      <c r="A433" s="24"/>
      <c r="O433" s="24"/>
    </row>
    <row r="434" spans="1:15" ht="15.75" customHeight="1" x14ac:dyDescent="0.25">
      <c r="A434" s="24"/>
      <c r="O434" s="24"/>
    </row>
    <row r="435" spans="1:15" ht="15.75" customHeight="1" x14ac:dyDescent="0.25">
      <c r="A435" s="24"/>
      <c r="O435" s="24"/>
    </row>
    <row r="436" spans="1:15" ht="15.75" customHeight="1" x14ac:dyDescent="0.25">
      <c r="A436" s="24"/>
      <c r="O436" s="24"/>
    </row>
    <row r="437" spans="1:15" ht="15.75" customHeight="1" x14ac:dyDescent="0.25">
      <c r="A437" s="24"/>
      <c r="O437" s="24"/>
    </row>
    <row r="438" spans="1:15" ht="15.75" customHeight="1" x14ac:dyDescent="0.25">
      <c r="A438" s="24"/>
      <c r="O438" s="24"/>
    </row>
    <row r="439" spans="1:15" ht="15.75" customHeight="1" x14ac:dyDescent="0.25">
      <c r="A439" s="24"/>
      <c r="O439" s="24"/>
    </row>
    <row r="440" spans="1:15" ht="15.75" customHeight="1" x14ac:dyDescent="0.25">
      <c r="A440" s="24"/>
      <c r="O440" s="24"/>
    </row>
    <row r="441" spans="1:15" ht="15.75" customHeight="1" x14ac:dyDescent="0.25">
      <c r="A441" s="24"/>
      <c r="O441" s="24"/>
    </row>
    <row r="442" spans="1:15" ht="15.75" customHeight="1" x14ac:dyDescent="0.25">
      <c r="A442" s="24"/>
      <c r="O442" s="24"/>
    </row>
    <row r="443" spans="1:15" ht="15.75" customHeight="1" x14ac:dyDescent="0.25">
      <c r="A443" s="24"/>
      <c r="O443" s="24"/>
    </row>
    <row r="444" spans="1:15" ht="15.75" customHeight="1" x14ac:dyDescent="0.25">
      <c r="A444" s="24"/>
      <c r="O444" s="24"/>
    </row>
    <row r="445" spans="1:15" ht="15.75" customHeight="1" x14ac:dyDescent="0.25">
      <c r="A445" s="24"/>
      <c r="O445" s="24"/>
    </row>
    <row r="446" spans="1:15" ht="15.75" customHeight="1" x14ac:dyDescent="0.25">
      <c r="A446" s="24"/>
      <c r="O446" s="24"/>
    </row>
    <row r="447" spans="1:15" ht="15.75" customHeight="1" x14ac:dyDescent="0.25">
      <c r="A447" s="24"/>
      <c r="O447" s="24"/>
    </row>
    <row r="448" spans="1:15" ht="15.75" customHeight="1" x14ac:dyDescent="0.25">
      <c r="A448" s="24"/>
      <c r="O448" s="24"/>
    </row>
    <row r="449" spans="1:15" ht="15.75" customHeight="1" x14ac:dyDescent="0.25">
      <c r="A449" s="24"/>
      <c r="O449" s="24"/>
    </row>
    <row r="450" spans="1:15" ht="15.75" customHeight="1" x14ac:dyDescent="0.25">
      <c r="A450" s="24"/>
      <c r="O450" s="24"/>
    </row>
    <row r="451" spans="1:15" ht="15.75" customHeight="1" x14ac:dyDescent="0.25">
      <c r="A451" s="24"/>
      <c r="O451" s="24"/>
    </row>
    <row r="452" spans="1:15" ht="15.75" customHeight="1" x14ac:dyDescent="0.25">
      <c r="A452" s="24"/>
      <c r="O452" s="24"/>
    </row>
    <row r="453" spans="1:15" ht="15.75" customHeight="1" x14ac:dyDescent="0.25">
      <c r="A453" s="24"/>
      <c r="O453" s="24"/>
    </row>
    <row r="454" spans="1:15" ht="15.75" customHeight="1" x14ac:dyDescent="0.25">
      <c r="A454" s="24"/>
      <c r="O454" s="24"/>
    </row>
    <row r="455" spans="1:15" ht="15.75" customHeight="1" x14ac:dyDescent="0.25">
      <c r="A455" s="24"/>
      <c r="O455" s="24"/>
    </row>
    <row r="456" spans="1:15" ht="15.75" customHeight="1" x14ac:dyDescent="0.25">
      <c r="A456" s="24"/>
      <c r="O456" s="24"/>
    </row>
    <row r="457" spans="1:15" ht="15.75" customHeight="1" x14ac:dyDescent="0.25">
      <c r="A457" s="24"/>
      <c r="O457" s="24"/>
    </row>
    <row r="458" spans="1:15" ht="15.75" customHeight="1" x14ac:dyDescent="0.25">
      <c r="A458" s="24"/>
      <c r="O458" s="24"/>
    </row>
    <row r="459" spans="1:15" ht="15.75" customHeight="1" x14ac:dyDescent="0.25">
      <c r="A459" s="24"/>
      <c r="O459" s="24"/>
    </row>
    <row r="460" spans="1:15" ht="15.75" customHeight="1" x14ac:dyDescent="0.25">
      <c r="A460" s="24"/>
      <c r="O460" s="24"/>
    </row>
    <row r="461" spans="1:15" ht="15.75" customHeight="1" x14ac:dyDescent="0.25">
      <c r="A461" s="24"/>
      <c r="O461" s="24"/>
    </row>
    <row r="462" spans="1:15" ht="15.75" customHeight="1" x14ac:dyDescent="0.25">
      <c r="A462" s="24"/>
      <c r="O462" s="24"/>
    </row>
    <row r="463" spans="1:15" ht="15.75" customHeight="1" x14ac:dyDescent="0.25">
      <c r="A463" s="24"/>
      <c r="O463" s="24"/>
    </row>
    <row r="464" spans="1:15" ht="15.75" customHeight="1" x14ac:dyDescent="0.25">
      <c r="A464" s="24"/>
      <c r="O464" s="24"/>
    </row>
    <row r="465" spans="1:15" ht="15.75" customHeight="1" x14ac:dyDescent="0.25">
      <c r="A465" s="24"/>
      <c r="O465" s="24"/>
    </row>
    <row r="466" spans="1:15" ht="15.75" customHeight="1" x14ac:dyDescent="0.25">
      <c r="A466" s="24"/>
      <c r="O466" s="24"/>
    </row>
    <row r="467" spans="1:15" ht="15.75" customHeight="1" x14ac:dyDescent="0.25">
      <c r="A467" s="24"/>
      <c r="O467" s="24"/>
    </row>
    <row r="468" spans="1:15" ht="15.75" customHeight="1" x14ac:dyDescent="0.25">
      <c r="A468" s="24"/>
      <c r="O468" s="24"/>
    </row>
    <row r="469" spans="1:15" ht="15.75" customHeight="1" x14ac:dyDescent="0.25">
      <c r="A469" s="24"/>
      <c r="O469" s="24"/>
    </row>
    <row r="470" spans="1:15" ht="15.75" customHeight="1" x14ac:dyDescent="0.25">
      <c r="A470" s="24"/>
      <c r="O470" s="24"/>
    </row>
    <row r="471" spans="1:15" ht="15.75" customHeight="1" x14ac:dyDescent="0.25">
      <c r="A471" s="24"/>
      <c r="O471" s="24"/>
    </row>
    <row r="472" spans="1:15" ht="15.75" customHeight="1" x14ac:dyDescent="0.25">
      <c r="A472" s="24"/>
      <c r="O472" s="24"/>
    </row>
    <row r="473" spans="1:15" ht="15.75" customHeight="1" x14ac:dyDescent="0.25">
      <c r="A473" s="24"/>
      <c r="O473" s="24"/>
    </row>
    <row r="474" spans="1:15" ht="15.75" customHeight="1" x14ac:dyDescent="0.25">
      <c r="A474" s="24"/>
      <c r="O474" s="24"/>
    </row>
    <row r="475" spans="1:15" ht="15.75" customHeight="1" x14ac:dyDescent="0.25">
      <c r="A475" s="24"/>
      <c r="O475" s="24"/>
    </row>
    <row r="476" spans="1:15" ht="15.75" customHeight="1" x14ac:dyDescent="0.25">
      <c r="A476" s="24"/>
      <c r="O476" s="24"/>
    </row>
    <row r="477" spans="1:15" ht="15.75" customHeight="1" x14ac:dyDescent="0.25">
      <c r="A477" s="24"/>
      <c r="O477" s="24"/>
    </row>
    <row r="478" spans="1:15" ht="15.75" customHeight="1" x14ac:dyDescent="0.25">
      <c r="A478" s="24"/>
      <c r="O478" s="24"/>
    </row>
    <row r="479" spans="1:15" ht="15.75" customHeight="1" x14ac:dyDescent="0.25">
      <c r="A479" s="24"/>
      <c r="O479" s="24"/>
    </row>
    <row r="480" spans="1:15" ht="15.75" customHeight="1" x14ac:dyDescent="0.25">
      <c r="A480" s="24"/>
      <c r="O480" s="24"/>
    </row>
    <row r="481" spans="1:15" ht="15.75" customHeight="1" x14ac:dyDescent="0.25">
      <c r="A481" s="24"/>
      <c r="O481" s="24"/>
    </row>
    <row r="482" spans="1:15" ht="15.75" customHeight="1" x14ac:dyDescent="0.25">
      <c r="A482" s="24"/>
      <c r="O482" s="24"/>
    </row>
    <row r="483" spans="1:15" ht="15.75" customHeight="1" x14ac:dyDescent="0.25">
      <c r="A483" s="24"/>
      <c r="O483" s="24"/>
    </row>
    <row r="484" spans="1:15" ht="15.75" customHeight="1" x14ac:dyDescent="0.25">
      <c r="A484" s="24"/>
      <c r="O484" s="24"/>
    </row>
    <row r="485" spans="1:15" ht="15.75" customHeight="1" x14ac:dyDescent="0.25">
      <c r="A485" s="24"/>
      <c r="O485" s="24"/>
    </row>
    <row r="486" spans="1:15" ht="15.75" customHeight="1" x14ac:dyDescent="0.25">
      <c r="A486" s="24"/>
      <c r="O486" s="24"/>
    </row>
    <row r="487" spans="1:15" ht="15.75" customHeight="1" x14ac:dyDescent="0.25">
      <c r="A487" s="24"/>
      <c r="O487" s="24"/>
    </row>
    <row r="488" spans="1:15" ht="15.75" customHeight="1" x14ac:dyDescent="0.25">
      <c r="A488" s="24"/>
      <c r="O488" s="24"/>
    </row>
    <row r="489" spans="1:15" ht="15.75" customHeight="1" x14ac:dyDescent="0.25">
      <c r="A489" s="24"/>
      <c r="O489" s="24"/>
    </row>
    <row r="490" spans="1:15" ht="15.75" customHeight="1" x14ac:dyDescent="0.25">
      <c r="A490" s="24"/>
      <c r="O490" s="24"/>
    </row>
    <row r="491" spans="1:15" ht="15.75" customHeight="1" x14ac:dyDescent="0.25">
      <c r="A491" s="24"/>
      <c r="O491" s="24"/>
    </row>
    <row r="492" spans="1:15" ht="15.75" customHeight="1" x14ac:dyDescent="0.25">
      <c r="A492" s="24"/>
      <c r="O492" s="24"/>
    </row>
    <row r="493" spans="1:15" ht="15.75" customHeight="1" x14ac:dyDescent="0.25">
      <c r="A493" s="24"/>
      <c r="O493" s="24"/>
    </row>
    <row r="494" spans="1:15" ht="15.75" customHeight="1" x14ac:dyDescent="0.25">
      <c r="A494" s="24"/>
      <c r="O494" s="24"/>
    </row>
    <row r="495" spans="1:15" ht="15.75" customHeight="1" x14ac:dyDescent="0.25">
      <c r="A495" s="24"/>
      <c r="O495" s="24"/>
    </row>
    <row r="496" spans="1:15" ht="15.75" customHeight="1" x14ac:dyDescent="0.25">
      <c r="A496" s="24"/>
      <c r="O496" s="24"/>
    </row>
    <row r="497" spans="1:15" ht="15.75" customHeight="1" x14ac:dyDescent="0.25">
      <c r="A497" s="24"/>
      <c r="O497" s="24"/>
    </row>
    <row r="498" spans="1:15" ht="15.75" customHeight="1" x14ac:dyDescent="0.25">
      <c r="A498" s="24"/>
      <c r="O498" s="24"/>
    </row>
    <row r="499" spans="1:15" ht="15.75" customHeight="1" x14ac:dyDescent="0.25">
      <c r="A499" s="24"/>
      <c r="O499" s="24"/>
    </row>
    <row r="500" spans="1:15" ht="15.75" customHeight="1" x14ac:dyDescent="0.25">
      <c r="A500" s="24"/>
      <c r="O500" s="24"/>
    </row>
    <row r="501" spans="1:15" ht="15.75" customHeight="1" x14ac:dyDescent="0.25">
      <c r="A501" s="24"/>
      <c r="O501" s="24"/>
    </row>
    <row r="502" spans="1:15" ht="15.75" customHeight="1" x14ac:dyDescent="0.25">
      <c r="A502" s="24"/>
      <c r="O502" s="24"/>
    </row>
    <row r="503" spans="1:15" ht="15.75" customHeight="1" x14ac:dyDescent="0.25">
      <c r="A503" s="24"/>
      <c r="O503" s="24"/>
    </row>
    <row r="504" spans="1:15" ht="15.75" customHeight="1" x14ac:dyDescent="0.25">
      <c r="A504" s="24"/>
      <c r="O504" s="24"/>
    </row>
    <row r="505" spans="1:15" ht="15.75" customHeight="1" x14ac:dyDescent="0.25">
      <c r="A505" s="24"/>
      <c r="O505" s="24"/>
    </row>
    <row r="506" spans="1:15" ht="15.75" customHeight="1" x14ac:dyDescent="0.25">
      <c r="A506" s="24"/>
      <c r="O506" s="24"/>
    </row>
    <row r="507" spans="1:15" ht="15.75" customHeight="1" x14ac:dyDescent="0.25">
      <c r="A507" s="24"/>
      <c r="O507" s="24"/>
    </row>
    <row r="508" spans="1:15" ht="15.75" customHeight="1" x14ac:dyDescent="0.25">
      <c r="A508" s="24"/>
      <c r="O508" s="24"/>
    </row>
    <row r="509" spans="1:15" ht="15.75" customHeight="1" x14ac:dyDescent="0.25">
      <c r="A509" s="24"/>
      <c r="O509" s="24"/>
    </row>
    <row r="510" spans="1:15" ht="15.75" customHeight="1" x14ac:dyDescent="0.25">
      <c r="A510" s="24"/>
      <c r="O510" s="24"/>
    </row>
    <row r="511" spans="1:15" ht="15.75" customHeight="1" x14ac:dyDescent="0.25">
      <c r="A511" s="24"/>
      <c r="O511" s="24"/>
    </row>
    <row r="512" spans="1:15" ht="15.75" customHeight="1" x14ac:dyDescent="0.25">
      <c r="A512" s="24"/>
      <c r="O512" s="24"/>
    </row>
    <row r="513" spans="1:15" ht="15.75" customHeight="1" x14ac:dyDescent="0.25">
      <c r="A513" s="24"/>
      <c r="O513" s="24"/>
    </row>
    <row r="514" spans="1:15" ht="15.75" customHeight="1" x14ac:dyDescent="0.25">
      <c r="A514" s="24"/>
      <c r="O514" s="24"/>
    </row>
    <row r="515" spans="1:15" ht="15.75" customHeight="1" x14ac:dyDescent="0.25">
      <c r="A515" s="24"/>
      <c r="O515" s="24"/>
    </row>
    <row r="516" spans="1:15" ht="15.75" customHeight="1" x14ac:dyDescent="0.25">
      <c r="A516" s="24"/>
      <c r="O516" s="24"/>
    </row>
    <row r="517" spans="1:15" ht="15.75" customHeight="1" x14ac:dyDescent="0.25">
      <c r="A517" s="24"/>
      <c r="O517" s="24"/>
    </row>
    <row r="518" spans="1:15" ht="15.75" customHeight="1" x14ac:dyDescent="0.25">
      <c r="A518" s="24"/>
      <c r="O518" s="24"/>
    </row>
    <row r="519" spans="1:15" ht="15.75" customHeight="1" x14ac:dyDescent="0.25">
      <c r="A519" s="24"/>
      <c r="O519" s="24"/>
    </row>
    <row r="520" spans="1:15" ht="15.75" customHeight="1" x14ac:dyDescent="0.25">
      <c r="A520" s="24"/>
      <c r="O520" s="24"/>
    </row>
    <row r="521" spans="1:15" ht="15.75" customHeight="1" x14ac:dyDescent="0.25">
      <c r="A521" s="24"/>
      <c r="O521" s="24"/>
    </row>
    <row r="522" spans="1:15" ht="15.75" customHeight="1" x14ac:dyDescent="0.25">
      <c r="A522" s="24"/>
      <c r="O522" s="24"/>
    </row>
    <row r="523" spans="1:15" ht="15.75" customHeight="1" x14ac:dyDescent="0.25">
      <c r="A523" s="24"/>
      <c r="O523" s="24"/>
    </row>
    <row r="524" spans="1:15" ht="15.75" customHeight="1" x14ac:dyDescent="0.25">
      <c r="A524" s="24"/>
      <c r="O524" s="24"/>
    </row>
    <row r="525" spans="1:15" ht="15.75" customHeight="1" x14ac:dyDescent="0.25">
      <c r="A525" s="24"/>
      <c r="O525" s="24"/>
    </row>
    <row r="526" spans="1:15" ht="15.75" customHeight="1" x14ac:dyDescent="0.25">
      <c r="A526" s="24"/>
      <c r="O526" s="24"/>
    </row>
    <row r="527" spans="1:15" ht="15.75" customHeight="1" x14ac:dyDescent="0.25">
      <c r="A527" s="24"/>
      <c r="O527" s="24"/>
    </row>
    <row r="528" spans="1:15" ht="15.75" customHeight="1" x14ac:dyDescent="0.25">
      <c r="A528" s="24"/>
      <c r="O528" s="24"/>
    </row>
    <row r="529" spans="1:15" ht="15.75" customHeight="1" x14ac:dyDescent="0.25">
      <c r="A529" s="24"/>
      <c r="O529" s="24"/>
    </row>
    <row r="530" spans="1:15" ht="15.75" customHeight="1" x14ac:dyDescent="0.25">
      <c r="A530" s="24"/>
      <c r="O530" s="24"/>
    </row>
    <row r="531" spans="1:15" ht="15.75" customHeight="1" x14ac:dyDescent="0.25">
      <c r="A531" s="24"/>
      <c r="O531" s="24"/>
    </row>
    <row r="532" spans="1:15" ht="15.75" customHeight="1" x14ac:dyDescent="0.25">
      <c r="A532" s="24"/>
      <c r="O532" s="24"/>
    </row>
    <row r="533" spans="1:15" ht="15.75" customHeight="1" x14ac:dyDescent="0.25">
      <c r="A533" s="24"/>
      <c r="O533" s="24"/>
    </row>
    <row r="534" spans="1:15" ht="15.75" customHeight="1" x14ac:dyDescent="0.25">
      <c r="A534" s="24"/>
      <c r="O534" s="24"/>
    </row>
    <row r="535" spans="1:15" ht="15.75" customHeight="1" x14ac:dyDescent="0.25">
      <c r="A535" s="24"/>
      <c r="O535" s="24"/>
    </row>
    <row r="536" spans="1:15" ht="15.75" customHeight="1" x14ac:dyDescent="0.25">
      <c r="A536" s="24"/>
      <c r="O536" s="24"/>
    </row>
    <row r="537" spans="1:15" ht="15.75" customHeight="1" x14ac:dyDescent="0.25">
      <c r="A537" s="24"/>
      <c r="O537" s="24"/>
    </row>
    <row r="538" spans="1:15" ht="15.75" customHeight="1" x14ac:dyDescent="0.25">
      <c r="A538" s="24"/>
      <c r="O538" s="24"/>
    </row>
    <row r="539" spans="1:15" ht="15.75" customHeight="1" x14ac:dyDescent="0.25">
      <c r="A539" s="24"/>
      <c r="O539" s="24"/>
    </row>
    <row r="540" spans="1:15" ht="15.75" customHeight="1" x14ac:dyDescent="0.25">
      <c r="A540" s="24"/>
      <c r="O540" s="24"/>
    </row>
    <row r="541" spans="1:15" ht="15.75" customHeight="1" x14ac:dyDescent="0.25">
      <c r="A541" s="24"/>
      <c r="O541" s="24"/>
    </row>
    <row r="542" spans="1:15" ht="15.75" customHeight="1" x14ac:dyDescent="0.25">
      <c r="A542" s="24"/>
      <c r="O542" s="24"/>
    </row>
    <row r="543" spans="1:15" ht="15.75" customHeight="1" x14ac:dyDescent="0.25">
      <c r="A543" s="24"/>
      <c r="O543" s="24"/>
    </row>
    <row r="544" spans="1:15" ht="15.75" customHeight="1" x14ac:dyDescent="0.25">
      <c r="A544" s="24"/>
      <c r="O544" s="24"/>
    </row>
    <row r="545" spans="1:15" ht="15.75" customHeight="1" x14ac:dyDescent="0.25">
      <c r="A545" s="24"/>
      <c r="O545" s="24"/>
    </row>
    <row r="546" spans="1:15" ht="15.75" customHeight="1" x14ac:dyDescent="0.25">
      <c r="A546" s="24"/>
      <c r="O546" s="24"/>
    </row>
    <row r="547" spans="1:15" ht="15.75" customHeight="1" x14ac:dyDescent="0.25">
      <c r="A547" s="24"/>
      <c r="O547" s="24"/>
    </row>
    <row r="548" spans="1:15" ht="15.75" customHeight="1" x14ac:dyDescent="0.25">
      <c r="A548" s="24"/>
      <c r="O548" s="24"/>
    </row>
    <row r="549" spans="1:15" ht="15.75" customHeight="1" x14ac:dyDescent="0.25">
      <c r="A549" s="24"/>
      <c r="O549" s="24"/>
    </row>
    <row r="550" spans="1:15" ht="15.75" customHeight="1" x14ac:dyDescent="0.25">
      <c r="A550" s="24"/>
      <c r="O550" s="24"/>
    </row>
    <row r="551" spans="1:15" ht="15.75" customHeight="1" x14ac:dyDescent="0.25">
      <c r="A551" s="24"/>
      <c r="O551" s="24"/>
    </row>
    <row r="552" spans="1:15" ht="15.75" customHeight="1" x14ac:dyDescent="0.25">
      <c r="A552" s="24"/>
      <c r="O552" s="24"/>
    </row>
    <row r="553" spans="1:15" ht="15.75" customHeight="1" x14ac:dyDescent="0.25">
      <c r="A553" s="24"/>
      <c r="O553" s="24"/>
    </row>
    <row r="554" spans="1:15" ht="15.75" customHeight="1" x14ac:dyDescent="0.25">
      <c r="A554" s="24"/>
      <c r="O554" s="24"/>
    </row>
    <row r="555" spans="1:15" ht="15.75" customHeight="1" x14ac:dyDescent="0.25">
      <c r="A555" s="24"/>
      <c r="O555" s="24"/>
    </row>
    <row r="556" spans="1:15" ht="15.75" customHeight="1" x14ac:dyDescent="0.25">
      <c r="A556" s="24"/>
      <c r="O556" s="24"/>
    </row>
    <row r="557" spans="1:15" ht="15.75" customHeight="1" x14ac:dyDescent="0.25">
      <c r="A557" s="24"/>
      <c r="O557" s="24"/>
    </row>
    <row r="558" spans="1:15" ht="15.75" customHeight="1" x14ac:dyDescent="0.25">
      <c r="A558" s="24"/>
      <c r="O558" s="24"/>
    </row>
    <row r="559" spans="1:15" ht="15.75" customHeight="1" x14ac:dyDescent="0.25">
      <c r="A559" s="24"/>
      <c r="O559" s="24"/>
    </row>
    <row r="560" spans="1:15" ht="15.75" customHeight="1" x14ac:dyDescent="0.25">
      <c r="A560" s="24"/>
      <c r="O560" s="24"/>
    </row>
    <row r="561" spans="1:15" ht="15.75" customHeight="1" x14ac:dyDescent="0.25">
      <c r="A561" s="24"/>
      <c r="O561" s="24"/>
    </row>
    <row r="562" spans="1:15" ht="15.75" customHeight="1" x14ac:dyDescent="0.25">
      <c r="A562" s="24"/>
      <c r="O562" s="24"/>
    </row>
    <row r="563" spans="1:15" ht="15.75" customHeight="1" x14ac:dyDescent="0.25">
      <c r="A563" s="24"/>
      <c r="O563" s="24"/>
    </row>
    <row r="564" spans="1:15" ht="15.75" customHeight="1" x14ac:dyDescent="0.25">
      <c r="A564" s="24"/>
      <c r="O564" s="24"/>
    </row>
    <row r="565" spans="1:15" ht="15.75" customHeight="1" x14ac:dyDescent="0.25">
      <c r="A565" s="24"/>
      <c r="O565" s="24"/>
    </row>
    <row r="566" spans="1:15" ht="15.75" customHeight="1" x14ac:dyDescent="0.25">
      <c r="A566" s="24"/>
      <c r="O566" s="24"/>
    </row>
    <row r="567" spans="1:15" ht="15.75" customHeight="1" x14ac:dyDescent="0.25">
      <c r="A567" s="24"/>
      <c r="O567" s="24"/>
    </row>
    <row r="568" spans="1:15" ht="15.75" customHeight="1" x14ac:dyDescent="0.25">
      <c r="A568" s="24"/>
      <c r="O568" s="24"/>
    </row>
    <row r="569" spans="1:15" ht="15.75" customHeight="1" x14ac:dyDescent="0.25">
      <c r="A569" s="24"/>
      <c r="O569" s="24"/>
    </row>
    <row r="570" spans="1:15" ht="15.75" customHeight="1" x14ac:dyDescent="0.25">
      <c r="A570" s="24"/>
      <c r="O570" s="24"/>
    </row>
    <row r="571" spans="1:15" ht="15.75" customHeight="1" x14ac:dyDescent="0.25">
      <c r="A571" s="24"/>
      <c r="O571" s="24"/>
    </row>
    <row r="572" spans="1:15" ht="15.75" customHeight="1" x14ac:dyDescent="0.25">
      <c r="A572" s="24"/>
      <c r="O572" s="24"/>
    </row>
    <row r="573" spans="1:15" ht="15.75" customHeight="1" x14ac:dyDescent="0.25">
      <c r="A573" s="24"/>
      <c r="O573" s="24"/>
    </row>
    <row r="574" spans="1:15" ht="15.75" customHeight="1" x14ac:dyDescent="0.25">
      <c r="A574" s="24"/>
      <c r="O574" s="24"/>
    </row>
    <row r="575" spans="1:15" ht="15.75" customHeight="1" x14ac:dyDescent="0.25">
      <c r="A575" s="24"/>
      <c r="O575" s="24"/>
    </row>
    <row r="576" spans="1:15" ht="15.75" customHeight="1" x14ac:dyDescent="0.25">
      <c r="A576" s="24"/>
      <c r="O576" s="24"/>
    </row>
    <row r="577" spans="1:15" ht="15.75" customHeight="1" x14ac:dyDescent="0.25">
      <c r="A577" s="24"/>
      <c r="O577" s="24"/>
    </row>
    <row r="578" spans="1:15" ht="15.75" customHeight="1" x14ac:dyDescent="0.25">
      <c r="A578" s="24"/>
      <c r="O578" s="24"/>
    </row>
    <row r="579" spans="1:15" ht="15.75" customHeight="1" x14ac:dyDescent="0.25">
      <c r="A579" s="24"/>
      <c r="O579" s="24"/>
    </row>
    <row r="580" spans="1:15" ht="15.75" customHeight="1" x14ac:dyDescent="0.25">
      <c r="A580" s="24"/>
      <c r="O580" s="24"/>
    </row>
    <row r="581" spans="1:15" ht="15.75" customHeight="1" x14ac:dyDescent="0.25">
      <c r="A581" s="24"/>
      <c r="O581" s="24"/>
    </row>
    <row r="582" spans="1:15" ht="15.75" customHeight="1" x14ac:dyDescent="0.25">
      <c r="A582" s="24"/>
      <c r="O582" s="24"/>
    </row>
    <row r="583" spans="1:15" ht="15.75" customHeight="1" x14ac:dyDescent="0.25">
      <c r="A583" s="24"/>
      <c r="O583" s="24"/>
    </row>
    <row r="584" spans="1:15" ht="15.75" customHeight="1" x14ac:dyDescent="0.25">
      <c r="A584" s="24"/>
      <c r="O584" s="24"/>
    </row>
    <row r="585" spans="1:15" ht="15.75" customHeight="1" x14ac:dyDescent="0.25">
      <c r="A585" s="24"/>
      <c r="O585" s="24"/>
    </row>
    <row r="586" spans="1:15" ht="15.75" customHeight="1" x14ac:dyDescent="0.25">
      <c r="A586" s="24"/>
      <c r="O586" s="24"/>
    </row>
    <row r="587" spans="1:15" ht="15.75" customHeight="1" x14ac:dyDescent="0.25">
      <c r="A587" s="24"/>
      <c r="O587" s="24"/>
    </row>
    <row r="588" spans="1:15" ht="15.75" customHeight="1" x14ac:dyDescent="0.25">
      <c r="A588" s="24"/>
      <c r="O588" s="24"/>
    </row>
    <row r="589" spans="1:15" ht="15.75" customHeight="1" x14ac:dyDescent="0.25">
      <c r="A589" s="24"/>
      <c r="O589" s="24"/>
    </row>
    <row r="590" spans="1:15" ht="15.75" customHeight="1" x14ac:dyDescent="0.25">
      <c r="A590" s="24"/>
      <c r="O590" s="24"/>
    </row>
    <row r="591" spans="1:15" ht="15.75" customHeight="1" x14ac:dyDescent="0.25">
      <c r="A591" s="24"/>
      <c r="O591" s="24"/>
    </row>
    <row r="592" spans="1:15" ht="15.75" customHeight="1" x14ac:dyDescent="0.25">
      <c r="A592" s="24"/>
      <c r="O592" s="24"/>
    </row>
    <row r="593" spans="1:15" ht="15.75" customHeight="1" x14ac:dyDescent="0.25">
      <c r="A593" s="24"/>
      <c r="O593" s="24"/>
    </row>
    <row r="594" spans="1:15" ht="15.75" customHeight="1" x14ac:dyDescent="0.25">
      <c r="A594" s="24"/>
      <c r="O594" s="24"/>
    </row>
    <row r="595" spans="1:15" ht="15.75" customHeight="1" x14ac:dyDescent="0.25">
      <c r="A595" s="24"/>
      <c r="O595" s="24"/>
    </row>
    <row r="596" spans="1:15" ht="15.75" customHeight="1" x14ac:dyDescent="0.25">
      <c r="A596" s="24"/>
      <c r="O596" s="24"/>
    </row>
    <row r="597" spans="1:15" ht="15.75" customHeight="1" x14ac:dyDescent="0.25">
      <c r="A597" s="24"/>
      <c r="O597" s="24"/>
    </row>
    <row r="598" spans="1:15" ht="15.75" customHeight="1" x14ac:dyDescent="0.25">
      <c r="A598" s="24"/>
      <c r="O598" s="24"/>
    </row>
    <row r="599" spans="1:15" ht="15.75" customHeight="1" x14ac:dyDescent="0.25">
      <c r="A599" s="24"/>
      <c r="O599" s="24"/>
    </row>
    <row r="600" spans="1:15" ht="15.75" customHeight="1" x14ac:dyDescent="0.25">
      <c r="A600" s="24"/>
      <c r="O600" s="24"/>
    </row>
    <row r="601" spans="1:15" ht="15.75" customHeight="1" x14ac:dyDescent="0.25">
      <c r="A601" s="24"/>
      <c r="O601" s="24"/>
    </row>
    <row r="602" spans="1:15" ht="15.75" customHeight="1" x14ac:dyDescent="0.25">
      <c r="A602" s="24"/>
      <c r="O602" s="24"/>
    </row>
    <row r="603" spans="1:15" ht="15.75" customHeight="1" x14ac:dyDescent="0.25">
      <c r="A603" s="24"/>
      <c r="O603" s="24"/>
    </row>
    <row r="604" spans="1:15" ht="15.75" customHeight="1" x14ac:dyDescent="0.25">
      <c r="A604" s="24"/>
      <c r="O604" s="24"/>
    </row>
    <row r="605" spans="1:15" ht="15.75" customHeight="1" x14ac:dyDescent="0.25">
      <c r="A605" s="24"/>
      <c r="O605" s="24"/>
    </row>
    <row r="606" spans="1:15" ht="15.75" customHeight="1" x14ac:dyDescent="0.25">
      <c r="A606" s="24"/>
      <c r="O606" s="24"/>
    </row>
    <row r="607" spans="1:15" ht="15.75" customHeight="1" x14ac:dyDescent="0.25">
      <c r="A607" s="24"/>
      <c r="O607" s="24"/>
    </row>
    <row r="608" spans="1:15" ht="15.75" customHeight="1" x14ac:dyDescent="0.25">
      <c r="A608" s="24"/>
      <c r="O608" s="24"/>
    </row>
    <row r="609" spans="1:15" ht="15.75" customHeight="1" x14ac:dyDescent="0.25">
      <c r="A609" s="24"/>
      <c r="O609" s="24"/>
    </row>
    <row r="610" spans="1:15" ht="15.75" customHeight="1" x14ac:dyDescent="0.25">
      <c r="A610" s="24"/>
      <c r="O610" s="24"/>
    </row>
    <row r="611" spans="1:15" ht="15.75" customHeight="1" x14ac:dyDescent="0.25">
      <c r="A611" s="24"/>
      <c r="O611" s="24"/>
    </row>
    <row r="612" spans="1:15" ht="15.75" customHeight="1" x14ac:dyDescent="0.25">
      <c r="A612" s="24"/>
      <c r="O612" s="24"/>
    </row>
    <row r="613" spans="1:15" ht="15.75" customHeight="1" x14ac:dyDescent="0.25">
      <c r="A613" s="24"/>
      <c r="O613" s="24"/>
    </row>
    <row r="614" spans="1:15" ht="15.75" customHeight="1" x14ac:dyDescent="0.25">
      <c r="A614" s="24"/>
      <c r="O614" s="24"/>
    </row>
    <row r="615" spans="1:15" ht="15.75" customHeight="1" x14ac:dyDescent="0.25">
      <c r="A615" s="24"/>
      <c r="O615" s="24"/>
    </row>
    <row r="616" spans="1:15" ht="15.75" customHeight="1" x14ac:dyDescent="0.25">
      <c r="A616" s="24"/>
      <c r="O616" s="24"/>
    </row>
    <row r="617" spans="1:15" ht="15.75" customHeight="1" x14ac:dyDescent="0.25">
      <c r="A617" s="24"/>
      <c r="O617" s="24"/>
    </row>
    <row r="618" spans="1:15" ht="15.75" customHeight="1" x14ac:dyDescent="0.25">
      <c r="A618" s="24"/>
      <c r="O618" s="24"/>
    </row>
    <row r="619" spans="1:15" ht="15.75" customHeight="1" x14ac:dyDescent="0.25">
      <c r="A619" s="24"/>
      <c r="O619" s="24"/>
    </row>
    <row r="620" spans="1:15" ht="15.75" customHeight="1" x14ac:dyDescent="0.25">
      <c r="A620" s="24"/>
      <c r="O620" s="24"/>
    </row>
    <row r="621" spans="1:15" ht="15.75" customHeight="1" x14ac:dyDescent="0.25">
      <c r="A621" s="24"/>
      <c r="O621" s="24"/>
    </row>
    <row r="622" spans="1:15" ht="15.75" customHeight="1" x14ac:dyDescent="0.25">
      <c r="A622" s="24"/>
      <c r="O622" s="24"/>
    </row>
    <row r="623" spans="1:15" ht="15.75" customHeight="1" x14ac:dyDescent="0.25">
      <c r="A623" s="24"/>
      <c r="O623" s="24"/>
    </row>
    <row r="624" spans="1:15" ht="15.75" customHeight="1" x14ac:dyDescent="0.25">
      <c r="A624" s="24"/>
      <c r="O624" s="24"/>
    </row>
    <row r="625" spans="1:15" ht="15.75" customHeight="1" x14ac:dyDescent="0.25">
      <c r="A625" s="24"/>
      <c r="O625" s="24"/>
    </row>
    <row r="626" spans="1:15" ht="15.75" customHeight="1" x14ac:dyDescent="0.25">
      <c r="A626" s="24"/>
      <c r="O626" s="24"/>
    </row>
    <row r="627" spans="1:15" ht="15.75" customHeight="1" x14ac:dyDescent="0.25">
      <c r="A627" s="24"/>
      <c r="O627" s="24"/>
    </row>
    <row r="628" spans="1:15" ht="15.75" customHeight="1" x14ac:dyDescent="0.25">
      <c r="A628" s="24"/>
      <c r="O628" s="24"/>
    </row>
    <row r="629" spans="1:15" ht="15.75" customHeight="1" x14ac:dyDescent="0.25">
      <c r="A629" s="24"/>
      <c r="O629" s="24"/>
    </row>
    <row r="630" spans="1:15" ht="15.75" customHeight="1" x14ac:dyDescent="0.25">
      <c r="A630" s="24"/>
      <c r="O630" s="24"/>
    </row>
    <row r="631" spans="1:15" ht="15.75" customHeight="1" x14ac:dyDescent="0.25">
      <c r="A631" s="24"/>
      <c r="O631" s="24"/>
    </row>
    <row r="632" spans="1:15" ht="15.75" customHeight="1" x14ac:dyDescent="0.25">
      <c r="A632" s="24"/>
      <c r="O632" s="24"/>
    </row>
    <row r="633" spans="1:15" ht="15.75" customHeight="1" x14ac:dyDescent="0.25">
      <c r="A633" s="24"/>
      <c r="O633" s="24"/>
    </row>
    <row r="634" spans="1:15" ht="15.75" customHeight="1" x14ac:dyDescent="0.25">
      <c r="A634" s="24"/>
      <c r="O634" s="24"/>
    </row>
    <row r="635" spans="1:15" ht="15.75" customHeight="1" x14ac:dyDescent="0.25">
      <c r="A635" s="24"/>
      <c r="O635" s="24"/>
    </row>
    <row r="636" spans="1:15" ht="15.75" customHeight="1" x14ac:dyDescent="0.25">
      <c r="A636" s="24"/>
      <c r="O636" s="24"/>
    </row>
    <row r="637" spans="1:15" ht="15.75" customHeight="1" x14ac:dyDescent="0.25">
      <c r="A637" s="24"/>
      <c r="O637" s="24"/>
    </row>
    <row r="638" spans="1:15" ht="15.75" customHeight="1" x14ac:dyDescent="0.25">
      <c r="A638" s="24"/>
      <c r="O638" s="24"/>
    </row>
    <row r="639" spans="1:15" ht="15.75" customHeight="1" x14ac:dyDescent="0.25">
      <c r="A639" s="24"/>
      <c r="O639" s="24"/>
    </row>
    <row r="640" spans="1:15" ht="15.75" customHeight="1" x14ac:dyDescent="0.25">
      <c r="A640" s="24"/>
      <c r="O640" s="24"/>
    </row>
    <row r="641" spans="1:15" ht="15.75" customHeight="1" x14ac:dyDescent="0.25">
      <c r="A641" s="24"/>
      <c r="O641" s="24"/>
    </row>
    <row r="642" spans="1:15" ht="15.75" customHeight="1" x14ac:dyDescent="0.25">
      <c r="A642" s="24"/>
      <c r="O642" s="24"/>
    </row>
    <row r="643" spans="1:15" ht="15.75" customHeight="1" x14ac:dyDescent="0.25">
      <c r="A643" s="24"/>
      <c r="O643" s="24"/>
    </row>
    <row r="644" spans="1:15" ht="15.75" customHeight="1" x14ac:dyDescent="0.25">
      <c r="A644" s="24"/>
      <c r="O644" s="24"/>
    </row>
    <row r="645" spans="1:15" ht="15.75" customHeight="1" x14ac:dyDescent="0.25">
      <c r="A645" s="24"/>
      <c r="O645" s="24"/>
    </row>
    <row r="646" spans="1:15" ht="15.75" customHeight="1" x14ac:dyDescent="0.25">
      <c r="A646" s="24"/>
      <c r="O646" s="24"/>
    </row>
    <row r="647" spans="1:15" ht="15.75" customHeight="1" x14ac:dyDescent="0.25">
      <c r="A647" s="24"/>
      <c r="O647" s="24"/>
    </row>
    <row r="648" spans="1:15" ht="15.75" customHeight="1" x14ac:dyDescent="0.25">
      <c r="A648" s="24"/>
      <c r="O648" s="24"/>
    </row>
    <row r="649" spans="1:15" ht="15.75" customHeight="1" x14ac:dyDescent="0.25">
      <c r="A649" s="24"/>
      <c r="O649" s="24"/>
    </row>
    <row r="650" spans="1:15" ht="15.75" customHeight="1" x14ac:dyDescent="0.25">
      <c r="A650" s="24"/>
      <c r="O650" s="24"/>
    </row>
    <row r="651" spans="1:15" ht="15.75" customHeight="1" x14ac:dyDescent="0.25">
      <c r="A651" s="24"/>
      <c r="O651" s="24"/>
    </row>
    <row r="652" spans="1:15" ht="15.75" customHeight="1" x14ac:dyDescent="0.25">
      <c r="A652" s="24"/>
      <c r="O652" s="24"/>
    </row>
    <row r="653" spans="1:15" ht="15.75" customHeight="1" x14ac:dyDescent="0.25">
      <c r="A653" s="24"/>
      <c r="O653" s="24"/>
    </row>
    <row r="654" spans="1:15" ht="15.75" customHeight="1" x14ac:dyDescent="0.25">
      <c r="A654" s="24"/>
      <c r="O654" s="24"/>
    </row>
    <row r="655" spans="1:15" ht="15.75" customHeight="1" x14ac:dyDescent="0.25">
      <c r="A655" s="24"/>
      <c r="O655" s="24"/>
    </row>
    <row r="656" spans="1:15" ht="15.75" customHeight="1" x14ac:dyDescent="0.25">
      <c r="A656" s="24"/>
      <c r="O656" s="24"/>
    </row>
    <row r="657" spans="1:15" ht="15.75" customHeight="1" x14ac:dyDescent="0.25">
      <c r="A657" s="24"/>
      <c r="O657" s="24"/>
    </row>
    <row r="658" spans="1:15" ht="15.75" customHeight="1" x14ac:dyDescent="0.25">
      <c r="A658" s="24"/>
      <c r="O658" s="24"/>
    </row>
    <row r="659" spans="1:15" ht="15.75" customHeight="1" x14ac:dyDescent="0.25">
      <c r="A659" s="24"/>
      <c r="O659" s="24"/>
    </row>
    <row r="660" spans="1:15" ht="15.75" customHeight="1" x14ac:dyDescent="0.25">
      <c r="A660" s="24"/>
      <c r="O660" s="24"/>
    </row>
    <row r="661" spans="1:15" ht="15.75" customHeight="1" x14ac:dyDescent="0.25">
      <c r="A661" s="24"/>
      <c r="O661" s="24"/>
    </row>
    <row r="662" spans="1:15" ht="15.75" customHeight="1" x14ac:dyDescent="0.25">
      <c r="A662" s="24"/>
      <c r="O662" s="24"/>
    </row>
    <row r="663" spans="1:15" ht="15.75" customHeight="1" x14ac:dyDescent="0.25">
      <c r="A663" s="24"/>
      <c r="O663" s="24"/>
    </row>
    <row r="664" spans="1:15" ht="15.75" customHeight="1" x14ac:dyDescent="0.25">
      <c r="A664" s="24"/>
      <c r="O664" s="24"/>
    </row>
    <row r="665" spans="1:15" ht="15.75" customHeight="1" x14ac:dyDescent="0.25">
      <c r="A665" s="24"/>
      <c r="O665" s="24"/>
    </row>
    <row r="666" spans="1:15" ht="15.75" customHeight="1" x14ac:dyDescent="0.25">
      <c r="A666" s="24"/>
      <c r="O666" s="24"/>
    </row>
    <row r="667" spans="1:15" ht="15.75" customHeight="1" x14ac:dyDescent="0.25">
      <c r="A667" s="24"/>
      <c r="O667" s="24"/>
    </row>
    <row r="668" spans="1:15" ht="15.75" customHeight="1" x14ac:dyDescent="0.25">
      <c r="A668" s="24"/>
      <c r="O668" s="24"/>
    </row>
    <row r="669" spans="1:15" ht="15.75" customHeight="1" x14ac:dyDescent="0.25">
      <c r="A669" s="24"/>
      <c r="O669" s="24"/>
    </row>
    <row r="670" spans="1:15" ht="15.75" customHeight="1" x14ac:dyDescent="0.25">
      <c r="A670" s="24"/>
      <c r="O670" s="24"/>
    </row>
    <row r="671" spans="1:15" ht="15.75" customHeight="1" x14ac:dyDescent="0.25">
      <c r="A671" s="24"/>
      <c r="O671" s="24"/>
    </row>
    <row r="672" spans="1:15" ht="15.75" customHeight="1" x14ac:dyDescent="0.25">
      <c r="A672" s="24"/>
      <c r="O672" s="24"/>
    </row>
    <row r="673" spans="1:15" ht="15.75" customHeight="1" x14ac:dyDescent="0.25">
      <c r="A673" s="24"/>
      <c r="O673" s="24"/>
    </row>
    <row r="674" spans="1:15" ht="15.75" customHeight="1" x14ac:dyDescent="0.25">
      <c r="A674" s="24"/>
      <c r="O674" s="24"/>
    </row>
    <row r="675" spans="1:15" ht="15.75" customHeight="1" x14ac:dyDescent="0.25">
      <c r="A675" s="24"/>
      <c r="O675" s="24"/>
    </row>
    <row r="676" spans="1:15" ht="15.75" customHeight="1" x14ac:dyDescent="0.25">
      <c r="A676" s="24"/>
      <c r="O676" s="24"/>
    </row>
    <row r="677" spans="1:15" ht="15.75" customHeight="1" x14ac:dyDescent="0.25">
      <c r="A677" s="24"/>
      <c r="O677" s="24"/>
    </row>
    <row r="678" spans="1:15" ht="15.75" customHeight="1" x14ac:dyDescent="0.25">
      <c r="A678" s="24"/>
      <c r="O678" s="24"/>
    </row>
    <row r="679" spans="1:15" ht="15.75" customHeight="1" x14ac:dyDescent="0.25">
      <c r="A679" s="24"/>
      <c r="O679" s="24"/>
    </row>
    <row r="680" spans="1:15" ht="15.75" customHeight="1" x14ac:dyDescent="0.25">
      <c r="A680" s="24"/>
      <c r="O680" s="24"/>
    </row>
    <row r="681" spans="1:15" ht="15.75" customHeight="1" x14ac:dyDescent="0.25">
      <c r="A681" s="24"/>
      <c r="O681" s="24"/>
    </row>
    <row r="682" spans="1:15" ht="15.75" customHeight="1" x14ac:dyDescent="0.25">
      <c r="A682" s="24"/>
      <c r="O682" s="24"/>
    </row>
    <row r="683" spans="1:15" ht="15.75" customHeight="1" x14ac:dyDescent="0.25">
      <c r="A683" s="24"/>
      <c r="O683" s="24"/>
    </row>
    <row r="684" spans="1:15" ht="15.75" customHeight="1" x14ac:dyDescent="0.25">
      <c r="A684" s="24"/>
      <c r="O684" s="24"/>
    </row>
    <row r="685" spans="1:15" ht="15.75" customHeight="1" x14ac:dyDescent="0.25">
      <c r="A685" s="24"/>
      <c r="O685" s="24"/>
    </row>
    <row r="686" spans="1:15" ht="15.75" customHeight="1" x14ac:dyDescent="0.25">
      <c r="A686" s="24"/>
      <c r="O686" s="24"/>
    </row>
    <row r="687" spans="1:15" ht="15.75" customHeight="1" x14ac:dyDescent="0.25">
      <c r="A687" s="24"/>
      <c r="O687" s="24"/>
    </row>
    <row r="688" spans="1:15" ht="15.75" customHeight="1" x14ac:dyDescent="0.25">
      <c r="A688" s="24"/>
      <c r="O688" s="24"/>
    </row>
    <row r="689" spans="1:15" ht="15.75" customHeight="1" x14ac:dyDescent="0.25">
      <c r="A689" s="24"/>
      <c r="O689" s="24"/>
    </row>
    <row r="690" spans="1:15" ht="15.75" customHeight="1" x14ac:dyDescent="0.25">
      <c r="A690" s="24"/>
      <c r="O690" s="24"/>
    </row>
    <row r="691" spans="1:15" ht="15.75" customHeight="1" x14ac:dyDescent="0.25">
      <c r="A691" s="24"/>
      <c r="O691" s="24"/>
    </row>
    <row r="692" spans="1:15" ht="15.75" customHeight="1" x14ac:dyDescent="0.25">
      <c r="A692" s="24"/>
      <c r="O692" s="24"/>
    </row>
    <row r="693" spans="1:15" ht="15.75" customHeight="1" x14ac:dyDescent="0.25">
      <c r="A693" s="24"/>
      <c r="O693" s="24"/>
    </row>
    <row r="694" spans="1:15" ht="15.75" customHeight="1" x14ac:dyDescent="0.25">
      <c r="A694" s="24"/>
      <c r="O694" s="24"/>
    </row>
    <row r="695" spans="1:15" ht="15.75" customHeight="1" x14ac:dyDescent="0.25">
      <c r="A695" s="24"/>
      <c r="O695" s="24"/>
    </row>
    <row r="696" spans="1:15" ht="15.75" customHeight="1" x14ac:dyDescent="0.25">
      <c r="A696" s="24"/>
      <c r="O696" s="24"/>
    </row>
    <row r="697" spans="1:15" ht="15.75" customHeight="1" x14ac:dyDescent="0.25">
      <c r="A697" s="24"/>
      <c r="O697" s="24"/>
    </row>
    <row r="698" spans="1:15" ht="15.75" customHeight="1" x14ac:dyDescent="0.25">
      <c r="A698" s="24"/>
      <c r="O698" s="24"/>
    </row>
    <row r="699" spans="1:15" ht="15.75" customHeight="1" x14ac:dyDescent="0.25">
      <c r="A699" s="24"/>
      <c r="O699" s="24"/>
    </row>
    <row r="700" spans="1:15" ht="15.75" customHeight="1" x14ac:dyDescent="0.25">
      <c r="A700" s="24"/>
      <c r="O700" s="24"/>
    </row>
    <row r="701" spans="1:15" ht="15.75" customHeight="1" x14ac:dyDescent="0.25">
      <c r="A701" s="24"/>
      <c r="O701" s="24"/>
    </row>
    <row r="702" spans="1:15" ht="15.75" customHeight="1" x14ac:dyDescent="0.25">
      <c r="A702" s="24"/>
      <c r="O702" s="24"/>
    </row>
    <row r="703" spans="1:15" ht="15.75" customHeight="1" x14ac:dyDescent="0.25">
      <c r="A703" s="24"/>
      <c r="O703" s="24"/>
    </row>
    <row r="704" spans="1:15" ht="15.75" customHeight="1" x14ac:dyDescent="0.25">
      <c r="A704" s="24"/>
      <c r="O704" s="24"/>
    </row>
    <row r="705" spans="1:15" ht="15.75" customHeight="1" x14ac:dyDescent="0.25">
      <c r="A705" s="24"/>
      <c r="O705" s="24"/>
    </row>
    <row r="706" spans="1:15" ht="15.75" customHeight="1" x14ac:dyDescent="0.25">
      <c r="A706" s="24"/>
      <c r="O706" s="24"/>
    </row>
    <row r="707" spans="1:15" ht="15.75" customHeight="1" x14ac:dyDescent="0.25">
      <c r="A707" s="24"/>
      <c r="O707" s="24"/>
    </row>
    <row r="708" spans="1:15" ht="15.75" customHeight="1" x14ac:dyDescent="0.25">
      <c r="A708" s="24"/>
      <c r="O708" s="24"/>
    </row>
    <row r="709" spans="1:15" ht="15.75" customHeight="1" x14ac:dyDescent="0.25">
      <c r="A709" s="24"/>
      <c r="O709" s="24"/>
    </row>
    <row r="710" spans="1:15" ht="15.75" customHeight="1" x14ac:dyDescent="0.25">
      <c r="A710" s="24"/>
      <c r="O710" s="24"/>
    </row>
    <row r="711" spans="1:15" ht="15.75" customHeight="1" x14ac:dyDescent="0.25">
      <c r="A711" s="24"/>
      <c r="O711" s="24"/>
    </row>
    <row r="712" spans="1:15" ht="15.75" customHeight="1" x14ac:dyDescent="0.25">
      <c r="A712" s="24"/>
      <c r="O712" s="24"/>
    </row>
    <row r="713" spans="1:15" ht="15.75" customHeight="1" x14ac:dyDescent="0.25">
      <c r="A713" s="24"/>
      <c r="O713" s="24"/>
    </row>
    <row r="714" spans="1:15" ht="15.75" customHeight="1" x14ac:dyDescent="0.25">
      <c r="A714" s="24"/>
      <c r="O714" s="24"/>
    </row>
    <row r="715" spans="1:15" ht="15.75" customHeight="1" x14ac:dyDescent="0.25">
      <c r="A715" s="24"/>
      <c r="O715" s="24"/>
    </row>
    <row r="716" spans="1:15" ht="15.75" customHeight="1" x14ac:dyDescent="0.25">
      <c r="A716" s="24"/>
      <c r="O716" s="24"/>
    </row>
    <row r="717" spans="1:15" ht="15.75" customHeight="1" x14ac:dyDescent="0.25">
      <c r="A717" s="24"/>
      <c r="O717" s="24"/>
    </row>
    <row r="718" spans="1:15" ht="15.75" customHeight="1" x14ac:dyDescent="0.25">
      <c r="A718" s="24"/>
      <c r="O718" s="24"/>
    </row>
    <row r="719" spans="1:15" ht="15.75" customHeight="1" x14ac:dyDescent="0.25">
      <c r="A719" s="24"/>
      <c r="O719" s="24"/>
    </row>
    <row r="720" spans="1:15" ht="15.75" customHeight="1" x14ac:dyDescent="0.25">
      <c r="A720" s="24"/>
      <c r="O720" s="24"/>
    </row>
    <row r="721" spans="1:15" ht="15.75" customHeight="1" x14ac:dyDescent="0.25">
      <c r="A721" s="24"/>
      <c r="O721" s="24"/>
    </row>
    <row r="722" spans="1:15" ht="15.75" customHeight="1" x14ac:dyDescent="0.25">
      <c r="A722" s="24"/>
      <c r="O722" s="24"/>
    </row>
    <row r="723" spans="1:15" ht="15.75" customHeight="1" x14ac:dyDescent="0.25">
      <c r="A723" s="24"/>
      <c r="O723" s="24"/>
    </row>
    <row r="724" spans="1:15" ht="15.75" customHeight="1" x14ac:dyDescent="0.25">
      <c r="A724" s="24"/>
      <c r="O724" s="24"/>
    </row>
    <row r="725" spans="1:15" ht="15.75" customHeight="1" x14ac:dyDescent="0.25">
      <c r="A725" s="24"/>
      <c r="O725" s="24"/>
    </row>
    <row r="726" spans="1:15" ht="15.75" customHeight="1" x14ac:dyDescent="0.25">
      <c r="A726" s="24"/>
      <c r="O726" s="24"/>
    </row>
    <row r="727" spans="1:15" ht="15.75" customHeight="1" x14ac:dyDescent="0.25">
      <c r="A727" s="24"/>
      <c r="O727" s="24"/>
    </row>
    <row r="728" spans="1:15" ht="15.75" customHeight="1" x14ac:dyDescent="0.25">
      <c r="A728" s="24"/>
      <c r="O728" s="24"/>
    </row>
    <row r="729" spans="1:15" ht="15.75" customHeight="1" x14ac:dyDescent="0.25">
      <c r="A729" s="24"/>
      <c r="O729" s="24"/>
    </row>
    <row r="730" spans="1:15" ht="15.75" customHeight="1" x14ac:dyDescent="0.25">
      <c r="A730" s="24"/>
      <c r="O730" s="24"/>
    </row>
    <row r="731" spans="1:15" ht="15.75" customHeight="1" x14ac:dyDescent="0.25">
      <c r="A731" s="24"/>
      <c r="O731" s="24"/>
    </row>
    <row r="732" spans="1:15" ht="15.75" customHeight="1" x14ac:dyDescent="0.25">
      <c r="A732" s="24"/>
      <c r="O732" s="24"/>
    </row>
    <row r="733" spans="1:15" ht="15.75" customHeight="1" x14ac:dyDescent="0.25">
      <c r="A733" s="24"/>
      <c r="O733" s="24"/>
    </row>
    <row r="734" spans="1:15" ht="15.75" customHeight="1" x14ac:dyDescent="0.25">
      <c r="A734" s="24"/>
      <c r="O734" s="24"/>
    </row>
    <row r="735" spans="1:15" ht="15.75" customHeight="1" x14ac:dyDescent="0.25">
      <c r="A735" s="24"/>
      <c r="O735" s="24"/>
    </row>
    <row r="736" spans="1:15" ht="15.75" customHeight="1" x14ac:dyDescent="0.25">
      <c r="A736" s="24"/>
      <c r="O736" s="24"/>
    </row>
    <row r="737" spans="1:15" ht="15.75" customHeight="1" x14ac:dyDescent="0.25">
      <c r="A737" s="24"/>
      <c r="O737" s="24"/>
    </row>
    <row r="738" spans="1:15" ht="15.75" customHeight="1" x14ac:dyDescent="0.25">
      <c r="A738" s="24"/>
      <c r="O738" s="24"/>
    </row>
    <row r="739" spans="1:15" ht="15.75" customHeight="1" x14ac:dyDescent="0.25">
      <c r="A739" s="24"/>
      <c r="O739" s="24"/>
    </row>
    <row r="740" spans="1:15" ht="15.75" customHeight="1" x14ac:dyDescent="0.25">
      <c r="A740" s="24"/>
      <c r="O740" s="24"/>
    </row>
    <row r="741" spans="1:15" ht="15.75" customHeight="1" x14ac:dyDescent="0.25">
      <c r="A741" s="24"/>
      <c r="O741" s="24"/>
    </row>
    <row r="742" spans="1:15" ht="15.75" customHeight="1" x14ac:dyDescent="0.25">
      <c r="A742" s="24"/>
      <c r="O742" s="24"/>
    </row>
    <row r="743" spans="1:15" ht="15.75" customHeight="1" x14ac:dyDescent="0.25">
      <c r="A743" s="24"/>
      <c r="O743" s="24"/>
    </row>
    <row r="744" spans="1:15" ht="15.75" customHeight="1" x14ac:dyDescent="0.25">
      <c r="A744" s="24"/>
      <c r="O744" s="24"/>
    </row>
    <row r="745" spans="1:15" ht="15.75" customHeight="1" x14ac:dyDescent="0.25">
      <c r="A745" s="24"/>
      <c r="O745" s="24"/>
    </row>
    <row r="746" spans="1:15" ht="15.75" customHeight="1" x14ac:dyDescent="0.25">
      <c r="A746" s="24"/>
      <c r="O746" s="24"/>
    </row>
    <row r="747" spans="1:15" ht="15.75" customHeight="1" x14ac:dyDescent="0.25">
      <c r="A747" s="24"/>
      <c r="O747" s="24"/>
    </row>
    <row r="748" spans="1:15" ht="15.75" customHeight="1" x14ac:dyDescent="0.25">
      <c r="A748" s="24"/>
      <c r="O748" s="24"/>
    </row>
    <row r="749" spans="1:15" ht="15.75" customHeight="1" x14ac:dyDescent="0.25">
      <c r="A749" s="24"/>
      <c r="O749" s="24"/>
    </row>
    <row r="750" spans="1:15" ht="15.75" customHeight="1" x14ac:dyDescent="0.25">
      <c r="A750" s="24"/>
      <c r="O750" s="24"/>
    </row>
    <row r="751" spans="1:15" ht="15.75" customHeight="1" x14ac:dyDescent="0.25">
      <c r="A751" s="24"/>
      <c r="O751" s="24"/>
    </row>
    <row r="752" spans="1:15" ht="15.75" customHeight="1" x14ac:dyDescent="0.25">
      <c r="A752" s="24"/>
      <c r="O752" s="24"/>
    </row>
    <row r="753" spans="1:15" ht="15.75" customHeight="1" x14ac:dyDescent="0.25">
      <c r="A753" s="24"/>
      <c r="O753" s="24"/>
    </row>
    <row r="754" spans="1:15" ht="15.75" customHeight="1" x14ac:dyDescent="0.25">
      <c r="A754" s="24"/>
      <c r="O754" s="24"/>
    </row>
    <row r="755" spans="1:15" ht="15.75" customHeight="1" x14ac:dyDescent="0.25">
      <c r="A755" s="24"/>
      <c r="O755" s="24"/>
    </row>
    <row r="756" spans="1:15" ht="15.75" customHeight="1" x14ac:dyDescent="0.25">
      <c r="A756" s="24"/>
      <c r="O756" s="24"/>
    </row>
    <row r="757" spans="1:15" ht="15.75" customHeight="1" x14ac:dyDescent="0.25">
      <c r="A757" s="24"/>
      <c r="O757" s="24"/>
    </row>
    <row r="758" spans="1:15" ht="15.75" customHeight="1" x14ac:dyDescent="0.25">
      <c r="A758" s="24"/>
      <c r="O758" s="24"/>
    </row>
    <row r="759" spans="1:15" ht="15.75" customHeight="1" x14ac:dyDescent="0.25">
      <c r="A759" s="24"/>
      <c r="O759" s="24"/>
    </row>
    <row r="760" spans="1:15" ht="15.75" customHeight="1" x14ac:dyDescent="0.25">
      <c r="A760" s="24"/>
      <c r="O760" s="24"/>
    </row>
    <row r="761" spans="1:15" ht="15.75" customHeight="1" x14ac:dyDescent="0.25">
      <c r="A761" s="24"/>
      <c r="O761" s="24"/>
    </row>
    <row r="762" spans="1:15" ht="15.75" customHeight="1" x14ac:dyDescent="0.25">
      <c r="A762" s="24"/>
      <c r="O762" s="24"/>
    </row>
    <row r="763" spans="1:15" ht="15.75" customHeight="1" x14ac:dyDescent="0.25">
      <c r="A763" s="24"/>
      <c r="O763" s="24"/>
    </row>
    <row r="764" spans="1:15" ht="15.75" customHeight="1" x14ac:dyDescent="0.25">
      <c r="A764" s="24"/>
      <c r="O764" s="24"/>
    </row>
    <row r="765" spans="1:15" ht="15.75" customHeight="1" x14ac:dyDescent="0.25">
      <c r="A765" s="24"/>
      <c r="O765" s="24"/>
    </row>
    <row r="766" spans="1:15" ht="15.75" customHeight="1" x14ac:dyDescent="0.25">
      <c r="A766" s="24"/>
      <c r="O766" s="24"/>
    </row>
    <row r="767" spans="1:15" ht="15.75" customHeight="1" x14ac:dyDescent="0.25">
      <c r="A767" s="24"/>
      <c r="O767" s="24"/>
    </row>
    <row r="768" spans="1:15" ht="15.75" customHeight="1" x14ac:dyDescent="0.25">
      <c r="A768" s="24"/>
      <c r="O768" s="24"/>
    </row>
    <row r="769" spans="1:15" ht="15.75" customHeight="1" x14ac:dyDescent="0.25">
      <c r="A769" s="24"/>
      <c r="O769" s="24"/>
    </row>
    <row r="770" spans="1:15" ht="15.75" customHeight="1" x14ac:dyDescent="0.25">
      <c r="A770" s="24"/>
      <c r="O770" s="24"/>
    </row>
    <row r="771" spans="1:15" ht="15.75" customHeight="1" x14ac:dyDescent="0.25">
      <c r="A771" s="24"/>
      <c r="O771" s="24"/>
    </row>
    <row r="772" spans="1:15" ht="15.75" customHeight="1" x14ac:dyDescent="0.25">
      <c r="A772" s="24"/>
      <c r="O772" s="24"/>
    </row>
    <row r="773" spans="1:15" ht="15.75" customHeight="1" x14ac:dyDescent="0.25">
      <c r="A773" s="24"/>
      <c r="O773" s="24"/>
    </row>
    <row r="774" spans="1:15" ht="15.75" customHeight="1" x14ac:dyDescent="0.25">
      <c r="A774" s="24"/>
      <c r="O774" s="24"/>
    </row>
    <row r="775" spans="1:15" ht="15.75" customHeight="1" x14ac:dyDescent="0.25">
      <c r="A775" s="24"/>
      <c r="O775" s="24"/>
    </row>
    <row r="776" spans="1:15" ht="15.75" customHeight="1" x14ac:dyDescent="0.25">
      <c r="A776" s="24"/>
      <c r="O776" s="24"/>
    </row>
    <row r="777" spans="1:15" ht="15.75" customHeight="1" x14ac:dyDescent="0.25">
      <c r="A777" s="24"/>
      <c r="O777" s="24"/>
    </row>
    <row r="778" spans="1:15" ht="15.75" customHeight="1" x14ac:dyDescent="0.25">
      <c r="A778" s="24"/>
      <c r="O778" s="24"/>
    </row>
    <row r="779" spans="1:15" ht="15.75" customHeight="1" x14ac:dyDescent="0.25">
      <c r="A779" s="24"/>
      <c r="O779" s="24"/>
    </row>
    <row r="780" spans="1:15" ht="15.75" customHeight="1" x14ac:dyDescent="0.25">
      <c r="A780" s="24"/>
      <c r="O780" s="24"/>
    </row>
    <row r="781" spans="1:15" ht="15.75" customHeight="1" x14ac:dyDescent="0.25">
      <c r="A781" s="24"/>
      <c r="O781" s="24"/>
    </row>
    <row r="782" spans="1:15" ht="15.75" customHeight="1" x14ac:dyDescent="0.25">
      <c r="A782" s="24"/>
      <c r="O782" s="24"/>
    </row>
    <row r="783" spans="1:15" ht="15.75" customHeight="1" x14ac:dyDescent="0.25">
      <c r="A783" s="24"/>
      <c r="O783" s="24"/>
    </row>
    <row r="784" spans="1:15" ht="15.75" customHeight="1" x14ac:dyDescent="0.25">
      <c r="A784" s="24"/>
      <c r="O784" s="24"/>
    </row>
    <row r="785" spans="1:15" ht="15.75" customHeight="1" x14ac:dyDescent="0.25">
      <c r="A785" s="24"/>
      <c r="O785" s="24"/>
    </row>
    <row r="786" spans="1:15" ht="15.75" customHeight="1" x14ac:dyDescent="0.25">
      <c r="A786" s="24"/>
      <c r="O786" s="24"/>
    </row>
    <row r="787" spans="1:15" ht="15.75" customHeight="1" x14ac:dyDescent="0.25">
      <c r="A787" s="24"/>
      <c r="O787" s="24"/>
    </row>
    <row r="788" spans="1:15" ht="15.75" customHeight="1" x14ac:dyDescent="0.25">
      <c r="A788" s="24"/>
      <c r="O788" s="24"/>
    </row>
    <row r="789" spans="1:15" ht="15.75" customHeight="1" x14ac:dyDescent="0.25">
      <c r="A789" s="24"/>
      <c r="O789" s="24"/>
    </row>
    <row r="790" spans="1:15" ht="15.75" customHeight="1" x14ac:dyDescent="0.25">
      <c r="A790" s="24"/>
      <c r="O790" s="24"/>
    </row>
    <row r="791" spans="1:15" ht="15.75" customHeight="1" x14ac:dyDescent="0.25">
      <c r="A791" s="24"/>
      <c r="O791" s="24"/>
    </row>
    <row r="792" spans="1:15" ht="15.75" customHeight="1" x14ac:dyDescent="0.25">
      <c r="A792" s="24"/>
      <c r="O792" s="24"/>
    </row>
    <row r="793" spans="1:15" ht="15.75" customHeight="1" x14ac:dyDescent="0.25">
      <c r="A793" s="24"/>
      <c r="O793" s="24"/>
    </row>
    <row r="794" spans="1:15" ht="15.75" customHeight="1" x14ac:dyDescent="0.25">
      <c r="A794" s="24"/>
      <c r="O794" s="24"/>
    </row>
    <row r="795" spans="1:15" ht="15.75" customHeight="1" x14ac:dyDescent="0.25">
      <c r="A795" s="24"/>
      <c r="O795" s="24"/>
    </row>
    <row r="796" spans="1:15" ht="15.75" customHeight="1" x14ac:dyDescent="0.25">
      <c r="A796" s="24"/>
      <c r="O796" s="24"/>
    </row>
    <row r="797" spans="1:15" ht="15.75" customHeight="1" x14ac:dyDescent="0.25">
      <c r="A797" s="24"/>
      <c r="O797" s="24"/>
    </row>
    <row r="798" spans="1:15" ht="15.75" customHeight="1" x14ac:dyDescent="0.25">
      <c r="A798" s="24"/>
      <c r="O798" s="24"/>
    </row>
    <row r="799" spans="1:15" ht="15.75" customHeight="1" x14ac:dyDescent="0.25">
      <c r="A799" s="24"/>
      <c r="O799" s="24"/>
    </row>
    <row r="800" spans="1:15" ht="15.75" customHeight="1" x14ac:dyDescent="0.25">
      <c r="A800" s="24"/>
      <c r="O800" s="24"/>
    </row>
    <row r="801" spans="1:15" ht="15.75" customHeight="1" x14ac:dyDescent="0.25">
      <c r="A801" s="24"/>
      <c r="O801" s="24"/>
    </row>
    <row r="802" spans="1:15" ht="15.75" customHeight="1" x14ac:dyDescent="0.25">
      <c r="A802" s="24"/>
      <c r="O802" s="24"/>
    </row>
    <row r="803" spans="1:15" ht="15.75" customHeight="1" x14ac:dyDescent="0.25">
      <c r="A803" s="24"/>
      <c r="O803" s="24"/>
    </row>
    <row r="804" spans="1:15" ht="15.75" customHeight="1" x14ac:dyDescent="0.25">
      <c r="A804" s="24"/>
      <c r="O804" s="24"/>
    </row>
    <row r="805" spans="1:15" ht="15.75" customHeight="1" x14ac:dyDescent="0.25">
      <c r="A805" s="24"/>
      <c r="O805" s="24"/>
    </row>
    <row r="806" spans="1:15" ht="15.75" customHeight="1" x14ac:dyDescent="0.25">
      <c r="A806" s="24"/>
      <c r="O806" s="24"/>
    </row>
    <row r="807" spans="1:15" ht="15.75" customHeight="1" x14ac:dyDescent="0.25">
      <c r="A807" s="24"/>
      <c r="O807" s="24"/>
    </row>
    <row r="808" spans="1:15" ht="15.75" customHeight="1" x14ac:dyDescent="0.25">
      <c r="A808" s="24"/>
      <c r="O808" s="24"/>
    </row>
    <row r="809" spans="1:15" ht="15.75" customHeight="1" x14ac:dyDescent="0.25">
      <c r="A809" s="24"/>
      <c r="O809" s="24"/>
    </row>
    <row r="810" spans="1:15" ht="15.75" customHeight="1" x14ac:dyDescent="0.25">
      <c r="A810" s="24"/>
      <c r="O810" s="24"/>
    </row>
    <row r="811" spans="1:15" ht="15.75" customHeight="1" x14ac:dyDescent="0.25">
      <c r="A811" s="24"/>
      <c r="O811" s="24"/>
    </row>
    <row r="812" spans="1:15" ht="15.75" customHeight="1" x14ac:dyDescent="0.25">
      <c r="A812" s="24"/>
      <c r="O812" s="24"/>
    </row>
    <row r="813" spans="1:15" ht="15.75" customHeight="1" x14ac:dyDescent="0.25">
      <c r="A813" s="24"/>
      <c r="O813" s="24"/>
    </row>
    <row r="814" spans="1:15" ht="15.75" customHeight="1" x14ac:dyDescent="0.25">
      <c r="A814" s="24"/>
      <c r="O814" s="24"/>
    </row>
    <row r="815" spans="1:15" ht="15.75" customHeight="1" x14ac:dyDescent="0.25">
      <c r="A815" s="24"/>
      <c r="O815" s="24"/>
    </row>
    <row r="816" spans="1:15" ht="15.75" customHeight="1" x14ac:dyDescent="0.25">
      <c r="A816" s="24"/>
      <c r="O816" s="24"/>
    </row>
    <row r="817" spans="1:15" ht="15.75" customHeight="1" x14ac:dyDescent="0.25">
      <c r="A817" s="24"/>
      <c r="O817" s="24"/>
    </row>
    <row r="818" spans="1:15" ht="15.75" customHeight="1" x14ac:dyDescent="0.25">
      <c r="A818" s="24"/>
      <c r="O818" s="24"/>
    </row>
    <row r="819" spans="1:15" ht="15.75" customHeight="1" x14ac:dyDescent="0.25">
      <c r="A819" s="24"/>
      <c r="O819" s="24"/>
    </row>
    <row r="820" spans="1:15" ht="15.75" customHeight="1" x14ac:dyDescent="0.25">
      <c r="A820" s="24"/>
      <c r="O820" s="24"/>
    </row>
    <row r="821" spans="1:15" ht="15.75" customHeight="1" x14ac:dyDescent="0.25">
      <c r="A821" s="24"/>
      <c r="O821" s="24"/>
    </row>
    <row r="822" spans="1:15" ht="15.75" customHeight="1" x14ac:dyDescent="0.25">
      <c r="A822" s="24"/>
      <c r="O822" s="24"/>
    </row>
    <row r="823" spans="1:15" ht="15.75" customHeight="1" x14ac:dyDescent="0.25">
      <c r="A823" s="24"/>
      <c r="O823" s="24"/>
    </row>
    <row r="824" spans="1:15" ht="15.75" customHeight="1" x14ac:dyDescent="0.25">
      <c r="A824" s="24"/>
      <c r="O824" s="24"/>
    </row>
    <row r="825" spans="1:15" ht="15.75" customHeight="1" x14ac:dyDescent="0.25">
      <c r="A825" s="24"/>
      <c r="O825" s="24"/>
    </row>
    <row r="826" spans="1:15" ht="15.75" customHeight="1" x14ac:dyDescent="0.25">
      <c r="A826" s="24"/>
      <c r="O826" s="24"/>
    </row>
    <row r="827" spans="1:15" ht="15.75" customHeight="1" x14ac:dyDescent="0.25">
      <c r="A827" s="24"/>
      <c r="O827" s="24"/>
    </row>
    <row r="828" spans="1:15" ht="15.75" customHeight="1" x14ac:dyDescent="0.25">
      <c r="A828" s="24"/>
      <c r="O828" s="24"/>
    </row>
    <row r="829" spans="1:15" ht="15.75" customHeight="1" x14ac:dyDescent="0.25">
      <c r="A829" s="24"/>
      <c r="O829" s="24"/>
    </row>
    <row r="830" spans="1:15" ht="15.75" customHeight="1" x14ac:dyDescent="0.25">
      <c r="A830" s="24"/>
      <c r="O830" s="24"/>
    </row>
    <row r="831" spans="1:15" ht="15.75" customHeight="1" x14ac:dyDescent="0.25">
      <c r="A831" s="24"/>
      <c r="O831" s="24"/>
    </row>
    <row r="832" spans="1:15" ht="15.75" customHeight="1" x14ac:dyDescent="0.25">
      <c r="A832" s="24"/>
      <c r="O832" s="24"/>
    </row>
    <row r="833" spans="1:15" ht="15.75" customHeight="1" x14ac:dyDescent="0.25">
      <c r="A833" s="24"/>
      <c r="O833" s="24"/>
    </row>
    <row r="834" spans="1:15" ht="15.75" customHeight="1" x14ac:dyDescent="0.25">
      <c r="A834" s="24"/>
      <c r="O834" s="24"/>
    </row>
    <row r="835" spans="1:15" ht="15.75" customHeight="1" x14ac:dyDescent="0.25">
      <c r="A835" s="24"/>
      <c r="O835" s="24"/>
    </row>
    <row r="836" spans="1:15" ht="15.75" customHeight="1" x14ac:dyDescent="0.25">
      <c r="A836" s="24"/>
      <c r="O836" s="24"/>
    </row>
    <row r="837" spans="1:15" ht="15.75" customHeight="1" x14ac:dyDescent="0.25">
      <c r="A837" s="24"/>
      <c r="O837" s="24"/>
    </row>
    <row r="838" spans="1:15" ht="15.75" customHeight="1" x14ac:dyDescent="0.25">
      <c r="A838" s="24"/>
      <c r="O838" s="24"/>
    </row>
    <row r="839" spans="1:15" ht="15.75" customHeight="1" x14ac:dyDescent="0.25">
      <c r="A839" s="24"/>
      <c r="O839" s="24"/>
    </row>
    <row r="840" spans="1:15" ht="15.75" customHeight="1" x14ac:dyDescent="0.25">
      <c r="A840" s="24"/>
      <c r="O840" s="24"/>
    </row>
    <row r="841" spans="1:15" ht="15.75" customHeight="1" x14ac:dyDescent="0.25">
      <c r="A841" s="24"/>
      <c r="O841" s="24"/>
    </row>
    <row r="842" spans="1:15" ht="15.75" customHeight="1" x14ac:dyDescent="0.25">
      <c r="A842" s="24"/>
      <c r="O842" s="24"/>
    </row>
    <row r="843" spans="1:15" ht="15.75" customHeight="1" x14ac:dyDescent="0.25">
      <c r="A843" s="24"/>
      <c r="O843" s="24"/>
    </row>
    <row r="844" spans="1:15" ht="15.75" customHeight="1" x14ac:dyDescent="0.25">
      <c r="A844" s="24"/>
      <c r="O844" s="24"/>
    </row>
    <row r="845" spans="1:15" ht="15.75" customHeight="1" x14ac:dyDescent="0.25">
      <c r="A845" s="24"/>
      <c r="O845" s="24"/>
    </row>
    <row r="846" spans="1:15" ht="15.75" customHeight="1" x14ac:dyDescent="0.25">
      <c r="A846" s="24"/>
      <c r="O846" s="24"/>
    </row>
    <row r="847" spans="1:15" ht="15.75" customHeight="1" x14ac:dyDescent="0.25">
      <c r="A847" s="24"/>
      <c r="O847" s="24"/>
    </row>
    <row r="848" spans="1:15" ht="15.75" customHeight="1" x14ac:dyDescent="0.25">
      <c r="A848" s="24"/>
      <c r="O848" s="24"/>
    </row>
    <row r="849" spans="1:15" ht="15.75" customHeight="1" x14ac:dyDescent="0.25">
      <c r="A849" s="24"/>
      <c r="O849" s="24"/>
    </row>
    <row r="850" spans="1:15" ht="15.75" customHeight="1" x14ac:dyDescent="0.25">
      <c r="A850" s="24"/>
      <c r="O850" s="24"/>
    </row>
    <row r="851" spans="1:15" ht="15.75" customHeight="1" x14ac:dyDescent="0.25">
      <c r="A851" s="24"/>
      <c r="O851" s="24"/>
    </row>
    <row r="852" spans="1:15" ht="15.75" customHeight="1" x14ac:dyDescent="0.25">
      <c r="A852" s="24"/>
      <c r="O852" s="24"/>
    </row>
    <row r="853" spans="1:15" ht="15.75" customHeight="1" x14ac:dyDescent="0.25">
      <c r="A853" s="24"/>
      <c r="O853" s="24"/>
    </row>
    <row r="854" spans="1:15" ht="15.75" customHeight="1" x14ac:dyDescent="0.25">
      <c r="A854" s="24"/>
      <c r="O854" s="24"/>
    </row>
    <row r="855" spans="1:15" ht="15.75" customHeight="1" x14ac:dyDescent="0.25">
      <c r="A855" s="24"/>
      <c r="O855" s="24"/>
    </row>
    <row r="856" spans="1:15" ht="15.75" customHeight="1" x14ac:dyDescent="0.25">
      <c r="A856" s="24"/>
      <c r="O856" s="24"/>
    </row>
    <row r="857" spans="1:15" ht="15.75" customHeight="1" x14ac:dyDescent="0.25">
      <c r="A857" s="24"/>
      <c r="O857" s="24"/>
    </row>
    <row r="858" spans="1:15" ht="15.75" customHeight="1" x14ac:dyDescent="0.25">
      <c r="A858" s="24"/>
      <c r="O858" s="24"/>
    </row>
    <row r="859" spans="1:15" ht="15.75" customHeight="1" x14ac:dyDescent="0.25">
      <c r="A859" s="24"/>
      <c r="O859" s="24"/>
    </row>
    <row r="860" spans="1:15" ht="15.75" customHeight="1" x14ac:dyDescent="0.25">
      <c r="A860" s="24"/>
      <c r="O860" s="24"/>
    </row>
    <row r="861" spans="1:15" ht="15.75" customHeight="1" x14ac:dyDescent="0.25">
      <c r="A861" s="24"/>
      <c r="O861" s="24"/>
    </row>
    <row r="862" spans="1:15" ht="15.75" customHeight="1" x14ac:dyDescent="0.25">
      <c r="A862" s="24"/>
      <c r="O862" s="24"/>
    </row>
    <row r="863" spans="1:15" ht="15.75" customHeight="1" x14ac:dyDescent="0.25">
      <c r="A863" s="24"/>
      <c r="O863" s="24"/>
    </row>
    <row r="864" spans="1:15" ht="15.75" customHeight="1" x14ac:dyDescent="0.25">
      <c r="A864" s="24"/>
      <c r="O864" s="24"/>
    </row>
    <row r="865" spans="1:15" ht="15.75" customHeight="1" x14ac:dyDescent="0.25">
      <c r="A865" s="24"/>
      <c r="O865" s="24"/>
    </row>
    <row r="866" spans="1:15" ht="15.75" customHeight="1" x14ac:dyDescent="0.25">
      <c r="A866" s="24"/>
      <c r="O866" s="24"/>
    </row>
    <row r="867" spans="1:15" ht="15.75" customHeight="1" x14ac:dyDescent="0.25">
      <c r="A867" s="24"/>
      <c r="O867" s="24"/>
    </row>
    <row r="868" spans="1:15" ht="15.75" customHeight="1" x14ac:dyDescent="0.25">
      <c r="A868" s="24"/>
      <c r="O868" s="24"/>
    </row>
    <row r="869" spans="1:15" ht="15.75" customHeight="1" x14ac:dyDescent="0.25">
      <c r="A869" s="24"/>
      <c r="O869" s="24"/>
    </row>
    <row r="870" spans="1:15" ht="15.75" customHeight="1" x14ac:dyDescent="0.25">
      <c r="A870" s="24"/>
      <c r="O870" s="24"/>
    </row>
    <row r="871" spans="1:15" ht="15.75" customHeight="1" x14ac:dyDescent="0.25">
      <c r="A871" s="24"/>
      <c r="O871" s="24"/>
    </row>
    <row r="872" spans="1:15" ht="15.75" customHeight="1" x14ac:dyDescent="0.25">
      <c r="A872" s="24"/>
      <c r="O872" s="24"/>
    </row>
    <row r="873" spans="1:15" ht="15.75" customHeight="1" x14ac:dyDescent="0.25">
      <c r="A873" s="24"/>
      <c r="O873" s="24"/>
    </row>
    <row r="874" spans="1:15" ht="15.75" customHeight="1" x14ac:dyDescent="0.25">
      <c r="A874" s="24"/>
      <c r="O874" s="24"/>
    </row>
    <row r="875" spans="1:15" ht="15.75" customHeight="1" x14ac:dyDescent="0.25">
      <c r="A875" s="24"/>
      <c r="O875" s="24"/>
    </row>
    <row r="876" spans="1:15" ht="15.75" customHeight="1" x14ac:dyDescent="0.25">
      <c r="A876" s="24"/>
      <c r="O876" s="24"/>
    </row>
    <row r="877" spans="1:15" ht="15.75" customHeight="1" x14ac:dyDescent="0.25">
      <c r="A877" s="24"/>
      <c r="O877" s="24"/>
    </row>
    <row r="878" spans="1:15" ht="15.75" customHeight="1" x14ac:dyDescent="0.25">
      <c r="A878" s="24"/>
      <c r="O878" s="24"/>
    </row>
    <row r="879" spans="1:15" ht="15.75" customHeight="1" x14ac:dyDescent="0.25">
      <c r="A879" s="24"/>
      <c r="O879" s="24"/>
    </row>
    <row r="880" spans="1:15" ht="15.75" customHeight="1" x14ac:dyDescent="0.25">
      <c r="A880" s="24"/>
      <c r="O880" s="24"/>
    </row>
    <row r="881" spans="1:15" ht="15.75" customHeight="1" x14ac:dyDescent="0.25">
      <c r="A881" s="24"/>
      <c r="O881" s="24"/>
    </row>
    <row r="882" spans="1:15" ht="15.75" customHeight="1" x14ac:dyDescent="0.25">
      <c r="A882" s="24"/>
      <c r="O882" s="24"/>
    </row>
    <row r="883" spans="1:15" ht="15.75" customHeight="1" x14ac:dyDescent="0.25">
      <c r="A883" s="24"/>
      <c r="O883" s="24"/>
    </row>
    <row r="884" spans="1:15" ht="15.75" customHeight="1" x14ac:dyDescent="0.25">
      <c r="A884" s="24"/>
      <c r="O884" s="24"/>
    </row>
    <row r="885" spans="1:15" ht="15.75" customHeight="1" x14ac:dyDescent="0.25">
      <c r="A885" s="24"/>
      <c r="O885" s="24"/>
    </row>
    <row r="886" spans="1:15" ht="15.75" customHeight="1" x14ac:dyDescent="0.25">
      <c r="A886" s="24"/>
      <c r="O886" s="24"/>
    </row>
    <row r="887" spans="1:15" ht="15.75" customHeight="1" x14ac:dyDescent="0.25">
      <c r="A887" s="24"/>
      <c r="O887" s="24"/>
    </row>
    <row r="888" spans="1:15" ht="15.75" customHeight="1" x14ac:dyDescent="0.25">
      <c r="A888" s="24"/>
      <c r="O888" s="24"/>
    </row>
    <row r="889" spans="1:15" ht="15.75" customHeight="1" x14ac:dyDescent="0.25">
      <c r="A889" s="24"/>
      <c r="O889" s="24"/>
    </row>
    <row r="890" spans="1:15" ht="15.75" customHeight="1" x14ac:dyDescent="0.25">
      <c r="A890" s="24"/>
      <c r="O890" s="24"/>
    </row>
    <row r="891" spans="1:15" ht="15.75" customHeight="1" x14ac:dyDescent="0.25">
      <c r="A891" s="24"/>
      <c r="O891" s="24"/>
    </row>
    <row r="892" spans="1:15" ht="15.75" customHeight="1" x14ac:dyDescent="0.25">
      <c r="A892" s="24"/>
      <c r="O892" s="24"/>
    </row>
    <row r="893" spans="1:15" ht="15.75" customHeight="1" x14ac:dyDescent="0.25">
      <c r="A893" s="24"/>
      <c r="O893" s="24"/>
    </row>
    <row r="894" spans="1:15" ht="15.75" customHeight="1" x14ac:dyDescent="0.25">
      <c r="A894" s="24"/>
      <c r="O894" s="24"/>
    </row>
    <row r="895" spans="1:15" ht="15.75" customHeight="1" x14ac:dyDescent="0.25">
      <c r="A895" s="24"/>
      <c r="O895" s="24"/>
    </row>
    <row r="896" spans="1:15" ht="15.75" customHeight="1" x14ac:dyDescent="0.25">
      <c r="A896" s="24"/>
      <c r="O896" s="24"/>
    </row>
    <row r="897" spans="1:15" ht="15.75" customHeight="1" x14ac:dyDescent="0.25">
      <c r="A897" s="24"/>
      <c r="O897" s="24"/>
    </row>
    <row r="898" spans="1:15" ht="15.75" customHeight="1" x14ac:dyDescent="0.25">
      <c r="A898" s="24"/>
      <c r="O898" s="24"/>
    </row>
    <row r="899" spans="1:15" ht="15.75" customHeight="1" x14ac:dyDescent="0.25">
      <c r="A899" s="24"/>
      <c r="O899" s="24"/>
    </row>
    <row r="900" spans="1:15" ht="15.75" customHeight="1" x14ac:dyDescent="0.25">
      <c r="A900" s="24"/>
      <c r="O900" s="24"/>
    </row>
    <row r="901" spans="1:15" ht="15.75" customHeight="1" x14ac:dyDescent="0.25">
      <c r="A901" s="24"/>
      <c r="O901" s="24"/>
    </row>
    <row r="902" spans="1:15" ht="15.75" customHeight="1" x14ac:dyDescent="0.25">
      <c r="A902" s="24"/>
      <c r="O902" s="24"/>
    </row>
    <row r="903" spans="1:15" ht="15.75" customHeight="1" x14ac:dyDescent="0.25">
      <c r="A903" s="24"/>
      <c r="O903" s="24"/>
    </row>
    <row r="904" spans="1:15" ht="15.75" customHeight="1" x14ac:dyDescent="0.25">
      <c r="A904" s="24"/>
      <c r="O904" s="24"/>
    </row>
    <row r="905" spans="1:15" ht="15.75" customHeight="1" x14ac:dyDescent="0.25">
      <c r="A905" s="24"/>
      <c r="O905" s="24"/>
    </row>
    <row r="906" spans="1:15" ht="15.75" customHeight="1" x14ac:dyDescent="0.25">
      <c r="A906" s="24"/>
      <c r="O906" s="24"/>
    </row>
    <row r="907" spans="1:15" ht="15.75" customHeight="1" x14ac:dyDescent="0.25">
      <c r="A907" s="24"/>
      <c r="O907" s="24"/>
    </row>
    <row r="908" spans="1:15" ht="15.75" customHeight="1" x14ac:dyDescent="0.25">
      <c r="A908" s="24"/>
      <c r="O908" s="24"/>
    </row>
    <row r="909" spans="1:15" ht="15.75" customHeight="1" x14ac:dyDescent="0.25">
      <c r="A909" s="24"/>
      <c r="O909" s="24"/>
    </row>
    <row r="910" spans="1:15" ht="15.75" customHeight="1" x14ac:dyDescent="0.25">
      <c r="A910" s="24"/>
      <c r="O910" s="24"/>
    </row>
    <row r="911" spans="1:15" ht="15.75" customHeight="1" x14ac:dyDescent="0.25">
      <c r="A911" s="24"/>
      <c r="O911" s="24"/>
    </row>
    <row r="912" spans="1:15" ht="15.75" customHeight="1" x14ac:dyDescent="0.25">
      <c r="A912" s="24"/>
      <c r="O912" s="24"/>
    </row>
    <row r="913" spans="1:15" ht="15.75" customHeight="1" x14ac:dyDescent="0.25">
      <c r="A913" s="24"/>
      <c r="O913" s="24"/>
    </row>
    <row r="914" spans="1:15" ht="15.75" customHeight="1" x14ac:dyDescent="0.25">
      <c r="A914" s="24"/>
      <c r="O914" s="24"/>
    </row>
    <row r="915" spans="1:15" ht="15.75" customHeight="1" x14ac:dyDescent="0.25">
      <c r="A915" s="24"/>
      <c r="O915" s="24"/>
    </row>
    <row r="916" spans="1:15" ht="15.75" customHeight="1" x14ac:dyDescent="0.25">
      <c r="A916" s="24"/>
      <c r="O916" s="24"/>
    </row>
    <row r="917" spans="1:15" ht="15.75" customHeight="1" x14ac:dyDescent="0.25">
      <c r="A917" s="24"/>
      <c r="O917" s="24"/>
    </row>
    <row r="918" spans="1:15" ht="15.75" customHeight="1" x14ac:dyDescent="0.25">
      <c r="A918" s="24"/>
      <c r="O918" s="24"/>
    </row>
    <row r="919" spans="1:15" ht="15.75" customHeight="1" x14ac:dyDescent="0.25">
      <c r="A919" s="24"/>
      <c r="O919" s="24"/>
    </row>
    <row r="920" spans="1:15" ht="15.75" customHeight="1" x14ac:dyDescent="0.25">
      <c r="A920" s="24"/>
      <c r="O920" s="24"/>
    </row>
    <row r="921" spans="1:15" ht="15.75" customHeight="1" x14ac:dyDescent="0.25">
      <c r="A921" s="24"/>
      <c r="O921" s="24"/>
    </row>
    <row r="922" spans="1:15" ht="15.75" customHeight="1" x14ac:dyDescent="0.25">
      <c r="A922" s="24"/>
      <c r="O922" s="24"/>
    </row>
    <row r="923" spans="1:15" ht="15.75" customHeight="1" x14ac:dyDescent="0.25">
      <c r="A923" s="24"/>
      <c r="O923" s="24"/>
    </row>
    <row r="924" spans="1:15" ht="15.75" customHeight="1" x14ac:dyDescent="0.25">
      <c r="A924" s="24"/>
      <c r="O924" s="24"/>
    </row>
    <row r="925" spans="1:15" ht="15.75" customHeight="1" x14ac:dyDescent="0.25">
      <c r="A925" s="24"/>
      <c r="O925" s="24"/>
    </row>
    <row r="926" spans="1:15" ht="15.75" customHeight="1" x14ac:dyDescent="0.25">
      <c r="A926" s="24"/>
      <c r="O926" s="24"/>
    </row>
    <row r="927" spans="1:15" ht="15.75" customHeight="1" x14ac:dyDescent="0.25">
      <c r="A927" s="24"/>
      <c r="O927" s="24"/>
    </row>
    <row r="928" spans="1:15" ht="15.75" customHeight="1" x14ac:dyDescent="0.25">
      <c r="A928" s="24"/>
      <c r="O928" s="24"/>
    </row>
    <row r="929" spans="1:15" ht="15.75" customHeight="1" x14ac:dyDescent="0.25">
      <c r="A929" s="24"/>
      <c r="O929" s="24"/>
    </row>
    <row r="930" spans="1:15" ht="15.75" customHeight="1" x14ac:dyDescent="0.25">
      <c r="A930" s="24"/>
      <c r="O930" s="24"/>
    </row>
    <row r="931" spans="1:15" ht="15.75" customHeight="1" x14ac:dyDescent="0.25">
      <c r="A931" s="24"/>
      <c r="O931" s="24"/>
    </row>
    <row r="932" spans="1:15" ht="15.75" customHeight="1" x14ac:dyDescent="0.25">
      <c r="A932" s="24"/>
      <c r="O932" s="24"/>
    </row>
    <row r="933" spans="1:15" ht="15.75" customHeight="1" x14ac:dyDescent="0.25">
      <c r="A933" s="24"/>
      <c r="O933" s="24"/>
    </row>
    <row r="934" spans="1:15" ht="15.75" customHeight="1" x14ac:dyDescent="0.25">
      <c r="A934" s="24"/>
      <c r="O934" s="24"/>
    </row>
    <row r="935" spans="1:15" ht="15.75" customHeight="1" x14ac:dyDescent="0.25">
      <c r="A935" s="24"/>
      <c r="O935" s="24"/>
    </row>
    <row r="936" spans="1:15" ht="15.75" customHeight="1" x14ac:dyDescent="0.25">
      <c r="A936" s="24"/>
      <c r="O936" s="24"/>
    </row>
    <row r="937" spans="1:15" ht="15.75" customHeight="1" x14ac:dyDescent="0.25">
      <c r="A937" s="24"/>
      <c r="O937" s="24"/>
    </row>
    <row r="938" spans="1:15" ht="15.75" customHeight="1" x14ac:dyDescent="0.25">
      <c r="A938" s="24"/>
      <c r="O938" s="24"/>
    </row>
    <row r="939" spans="1:15" ht="15.75" customHeight="1" x14ac:dyDescent="0.25">
      <c r="A939" s="24"/>
      <c r="O939" s="24"/>
    </row>
    <row r="940" spans="1:15" ht="15.75" customHeight="1" x14ac:dyDescent="0.25">
      <c r="A940" s="24"/>
      <c r="O940" s="24"/>
    </row>
    <row r="941" spans="1:15" ht="15.75" customHeight="1" x14ac:dyDescent="0.25">
      <c r="A941" s="24"/>
      <c r="O941" s="24"/>
    </row>
    <row r="942" spans="1:15" ht="15.75" customHeight="1" x14ac:dyDescent="0.25">
      <c r="A942" s="24"/>
      <c r="O942" s="24"/>
    </row>
    <row r="943" spans="1:15" ht="15.75" customHeight="1" x14ac:dyDescent="0.25">
      <c r="A943" s="24"/>
      <c r="O943" s="24"/>
    </row>
    <row r="944" spans="1:15" ht="15.75" customHeight="1" x14ac:dyDescent="0.25">
      <c r="A944" s="24"/>
      <c r="O944" s="24"/>
    </row>
    <row r="945" spans="1:15" ht="15.75" customHeight="1" x14ac:dyDescent="0.25">
      <c r="A945" s="24"/>
      <c r="O945" s="24"/>
    </row>
    <row r="946" spans="1:15" ht="15.75" customHeight="1" x14ac:dyDescent="0.25">
      <c r="A946" s="24"/>
      <c r="O946" s="24"/>
    </row>
    <row r="947" spans="1:15" ht="15.75" customHeight="1" x14ac:dyDescent="0.25">
      <c r="A947" s="24"/>
      <c r="O947" s="24"/>
    </row>
    <row r="948" spans="1:15" ht="15.75" customHeight="1" x14ac:dyDescent="0.25">
      <c r="A948" s="24"/>
      <c r="O948" s="24"/>
    </row>
    <row r="949" spans="1:15" ht="15.75" customHeight="1" x14ac:dyDescent="0.25">
      <c r="A949" s="24"/>
      <c r="O949" s="24"/>
    </row>
    <row r="950" spans="1:15" ht="15.75" customHeight="1" x14ac:dyDescent="0.25">
      <c r="A950" s="24"/>
      <c r="O950" s="24"/>
    </row>
    <row r="951" spans="1:15" ht="15.75" customHeight="1" x14ac:dyDescent="0.25">
      <c r="A951" s="24"/>
      <c r="O951" s="24"/>
    </row>
    <row r="952" spans="1:15" ht="15.75" customHeight="1" x14ac:dyDescent="0.25">
      <c r="A952" s="24"/>
      <c r="O952" s="24"/>
    </row>
    <row r="953" spans="1:15" ht="15.75" customHeight="1" x14ac:dyDescent="0.25">
      <c r="A953" s="24"/>
      <c r="O953" s="24"/>
    </row>
    <row r="954" spans="1:15" ht="15.75" customHeight="1" x14ac:dyDescent="0.25">
      <c r="A954" s="24"/>
      <c r="O954" s="24"/>
    </row>
    <row r="955" spans="1:15" ht="15.75" customHeight="1" x14ac:dyDescent="0.25">
      <c r="A955" s="24"/>
      <c r="O955" s="24"/>
    </row>
    <row r="956" spans="1:15" ht="15.75" customHeight="1" x14ac:dyDescent="0.25">
      <c r="A956" s="24"/>
      <c r="O956" s="24"/>
    </row>
    <row r="957" spans="1:15" ht="15.75" customHeight="1" x14ac:dyDescent="0.25">
      <c r="A957" s="24"/>
      <c r="O957" s="24"/>
    </row>
    <row r="958" spans="1:15" ht="15.75" customHeight="1" x14ac:dyDescent="0.25">
      <c r="A958" s="24"/>
      <c r="O958" s="24"/>
    </row>
    <row r="959" spans="1:15" ht="15.75" customHeight="1" x14ac:dyDescent="0.25">
      <c r="A959" s="24"/>
      <c r="O959" s="24"/>
    </row>
    <row r="960" spans="1:15" ht="15.75" customHeight="1" x14ac:dyDescent="0.25">
      <c r="A960" s="24"/>
      <c r="O960" s="24"/>
    </row>
    <row r="961" spans="1:15" ht="15.75" customHeight="1" x14ac:dyDescent="0.25">
      <c r="A961" s="24"/>
      <c r="O961" s="24"/>
    </row>
    <row r="962" spans="1:15" ht="15.75" customHeight="1" x14ac:dyDescent="0.25">
      <c r="A962" s="24"/>
      <c r="O962" s="24"/>
    </row>
    <row r="963" spans="1:15" ht="15.75" customHeight="1" x14ac:dyDescent="0.25">
      <c r="A963" s="24"/>
      <c r="O963" s="24"/>
    </row>
    <row r="964" spans="1:15" ht="15.75" customHeight="1" x14ac:dyDescent="0.25">
      <c r="A964" s="24"/>
      <c r="O964" s="24"/>
    </row>
    <row r="965" spans="1:15" ht="15.75" customHeight="1" x14ac:dyDescent="0.25">
      <c r="A965" s="24"/>
      <c r="O965" s="24"/>
    </row>
    <row r="966" spans="1:15" ht="15.75" customHeight="1" x14ac:dyDescent="0.25">
      <c r="A966" s="24"/>
      <c r="O966" s="24"/>
    </row>
    <row r="967" spans="1:15" ht="15.75" customHeight="1" x14ac:dyDescent="0.25">
      <c r="A967" s="24"/>
      <c r="O967" s="24"/>
    </row>
    <row r="968" spans="1:15" ht="15.75" customHeight="1" x14ac:dyDescent="0.25">
      <c r="A968" s="24"/>
      <c r="O968" s="24"/>
    </row>
    <row r="969" spans="1:15" ht="15.75" customHeight="1" x14ac:dyDescent="0.25">
      <c r="A969" s="24"/>
      <c r="O969" s="24"/>
    </row>
    <row r="970" spans="1:15" ht="15.75" customHeight="1" x14ac:dyDescent="0.25">
      <c r="A970" s="24"/>
      <c r="O970" s="24"/>
    </row>
    <row r="971" spans="1:15" ht="15.75" customHeight="1" x14ac:dyDescent="0.25">
      <c r="A971" s="24"/>
      <c r="O971" s="24"/>
    </row>
    <row r="972" spans="1:15" ht="15.75" customHeight="1" x14ac:dyDescent="0.25">
      <c r="A972" s="24"/>
      <c r="O972" s="24"/>
    </row>
    <row r="973" spans="1:15" ht="15.75" customHeight="1" x14ac:dyDescent="0.25">
      <c r="A973" s="24"/>
      <c r="O973" s="24"/>
    </row>
    <row r="974" spans="1:15" ht="15.75" customHeight="1" x14ac:dyDescent="0.25">
      <c r="A974" s="24"/>
      <c r="O974" s="24"/>
    </row>
    <row r="975" spans="1:15" ht="15.75" customHeight="1" x14ac:dyDescent="0.25">
      <c r="A975" s="24"/>
      <c r="O975" s="24"/>
    </row>
    <row r="976" spans="1:15" ht="15.75" customHeight="1" x14ac:dyDescent="0.25">
      <c r="A976" s="24"/>
      <c r="O976" s="24"/>
    </row>
    <row r="977" spans="1:15" ht="15.75" customHeight="1" x14ac:dyDescent="0.25">
      <c r="A977" s="24"/>
      <c r="O977" s="24"/>
    </row>
    <row r="978" spans="1:15" ht="15.75" customHeight="1" x14ac:dyDescent="0.25">
      <c r="A978" s="24"/>
      <c r="O978" s="24"/>
    </row>
    <row r="979" spans="1:15" ht="15.75" customHeight="1" x14ac:dyDescent="0.25">
      <c r="A979" s="24"/>
      <c r="O979" s="24"/>
    </row>
    <row r="980" spans="1:15" ht="15.75" customHeight="1" x14ac:dyDescent="0.25">
      <c r="A980" s="24"/>
      <c r="O980" s="24"/>
    </row>
    <row r="981" spans="1:15" ht="15.75" customHeight="1" x14ac:dyDescent="0.25">
      <c r="A981" s="24"/>
      <c r="O981" s="24"/>
    </row>
    <row r="982" spans="1:15" ht="15.75" customHeight="1" x14ac:dyDescent="0.25">
      <c r="A982" s="24"/>
      <c r="O982" s="24"/>
    </row>
    <row r="983" spans="1:15" ht="15.75" customHeight="1" x14ac:dyDescent="0.25">
      <c r="A983" s="24"/>
      <c r="O983" s="24"/>
    </row>
    <row r="984" spans="1:15" ht="15.75" customHeight="1" x14ac:dyDescent="0.25">
      <c r="A984" s="24"/>
      <c r="O984" s="24"/>
    </row>
    <row r="985" spans="1:15" ht="15.75" customHeight="1" x14ac:dyDescent="0.25">
      <c r="A985" s="24"/>
      <c r="O985" s="24"/>
    </row>
    <row r="986" spans="1:15" ht="15.75" customHeight="1" x14ac:dyDescent="0.25">
      <c r="A986" s="24"/>
      <c r="O986" s="24"/>
    </row>
    <row r="987" spans="1:15" ht="15.75" customHeight="1" x14ac:dyDescent="0.25">
      <c r="A987" s="24"/>
      <c r="O987" s="24"/>
    </row>
    <row r="988" spans="1:15" ht="15.75" customHeight="1" x14ac:dyDescent="0.25">
      <c r="A988" s="24"/>
      <c r="O988" s="24"/>
    </row>
    <row r="989" spans="1:15" ht="15.75" customHeight="1" x14ac:dyDescent="0.25">
      <c r="A989" s="24"/>
      <c r="O989" s="24"/>
    </row>
    <row r="990" spans="1:15" ht="15.75" customHeight="1" x14ac:dyDescent="0.25">
      <c r="A990" s="24"/>
      <c r="O990" s="24"/>
    </row>
    <row r="991" spans="1:15" ht="15.75" customHeight="1" x14ac:dyDescent="0.25">
      <c r="A991" s="24"/>
      <c r="O991" s="24"/>
    </row>
    <row r="992" spans="1:15" ht="15.75" customHeight="1" x14ac:dyDescent="0.25">
      <c r="A992" s="24"/>
      <c r="O992" s="24"/>
    </row>
    <row r="993" spans="1:15" ht="15.75" customHeight="1" x14ac:dyDescent="0.25">
      <c r="A993" s="24"/>
      <c r="O993" s="24"/>
    </row>
    <row r="994" spans="1:15" ht="15.75" customHeight="1" x14ac:dyDescent="0.25">
      <c r="A994" s="24"/>
      <c r="O994" s="24"/>
    </row>
    <row r="995" spans="1:15" ht="15.75" customHeight="1" x14ac:dyDescent="0.25">
      <c r="A995" s="24"/>
      <c r="O995" s="24"/>
    </row>
    <row r="996" spans="1:15" ht="15.75" customHeight="1" x14ac:dyDescent="0.25">
      <c r="A996" s="24"/>
      <c r="O996" s="24"/>
    </row>
    <row r="997" spans="1:15" ht="15.75" customHeight="1" x14ac:dyDescent="0.25">
      <c r="A997" s="24"/>
      <c r="O997" s="24"/>
    </row>
    <row r="998" spans="1:15" ht="15.75" customHeight="1" x14ac:dyDescent="0.25">
      <c r="A998" s="24"/>
      <c r="O998" s="24"/>
    </row>
    <row r="999" spans="1:15" ht="15.75" customHeight="1" x14ac:dyDescent="0.25">
      <c r="A999" s="24"/>
      <c r="O999" s="24"/>
    </row>
  </sheetData>
  <sheetProtection password="CDFD" sheet="1" objects="1" scenarios="1"/>
  <protectedRanges>
    <protectedRange sqref="F13:G42" name="Rango3"/>
    <protectedRange sqref="I9" name="Rango2"/>
    <protectedRange sqref="E9" name="Importe1"/>
  </protectedRanges>
  <customSheetViews>
    <customSheetView guid="{61ABEB78-5E02-4E8B-A42B-B871ED07D9FD}" showGridLines="0">
      <selection activeCell="K3" sqref="K3"/>
      <pageMargins left="0.7" right="0.7" top="0.75" bottom="0.75" header="0" footer="0"/>
      <pageSetup paperSize="9" orientation="portrait" r:id="rId1"/>
    </customSheetView>
  </customSheetViews>
  <mergeCells count="14">
    <mergeCell ref="M11:M12"/>
    <mergeCell ref="J43:K43"/>
    <mergeCell ref="C47:M48"/>
    <mergeCell ref="C7:M7"/>
    <mergeCell ref="C11:C12"/>
    <mergeCell ref="D11:D12"/>
    <mergeCell ref="E11:E12"/>
    <mergeCell ref="F11:G11"/>
    <mergeCell ref="H11:H12"/>
    <mergeCell ref="I11:I12"/>
    <mergeCell ref="J11:J12"/>
    <mergeCell ref="K11:K12"/>
    <mergeCell ref="L11:L12"/>
    <mergeCell ref="C46:M46"/>
  </mergeCells>
  <dataValidations count="4">
    <dataValidation type="date" operator="greaterThan" allowBlank="1" showInputMessage="1" showErrorMessage="1" sqref="I9">
      <formula1>44561</formula1>
    </dataValidation>
    <dataValidation type="whole" operator="greaterThanOrEqual" allowBlank="1" showInputMessage="1" showErrorMessage="1" sqref="E9 F13:F42">
      <formula1>0</formula1>
    </dataValidation>
    <dataValidation type="custom" allowBlank="1" showInputMessage="1" showErrorMessage="1" errorTitle="Verificar Operación" error="Importe de Retiro no puede ser mayor al Saldo" sqref="G14:G42">
      <formula1>G14&lt;=E13</formula1>
    </dataValidation>
    <dataValidation type="custom" allowBlank="1" showInputMessage="1" showErrorMessage="1" errorTitle="Verificar Operación" error="Importe de Retiro no puede ser mayor al Saldo" sqref="G13">
      <formula1>G13&lt;=E9</formula1>
    </dataValidation>
  </dataValidations>
  <pageMargins left="0.7" right="0.7" top="0.75" bottom="0.75" header="0" footer="0"/>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10"/>
  <sheetViews>
    <sheetView showGridLines="0" workbookViewId="0">
      <selection activeCell="F14" sqref="F14"/>
    </sheetView>
  </sheetViews>
  <sheetFormatPr baseColWidth="10" defaultRowHeight="15" x14ac:dyDescent="0.25"/>
  <cols>
    <col min="2" max="2" width="1.5703125" customWidth="1"/>
    <col min="3" max="3" width="20" customWidth="1"/>
    <col min="4" max="4" width="10.5703125" bestFit="1" customWidth="1"/>
    <col min="5" max="5" width="8" bestFit="1" customWidth="1"/>
    <col min="6" max="7" width="7.140625" bestFit="1" customWidth="1"/>
    <col min="8" max="8" width="0.7109375" customWidth="1"/>
  </cols>
  <sheetData>
    <row r="1" spans="1:9" x14ac:dyDescent="0.25">
      <c r="A1" s="1"/>
      <c r="C1" s="2" t="s">
        <v>28</v>
      </c>
      <c r="D1" s="2"/>
      <c r="E1" s="2"/>
      <c r="F1" s="3"/>
      <c r="G1" s="3"/>
      <c r="H1" s="3"/>
      <c r="I1" s="1"/>
    </row>
    <row r="2" spans="1:9" x14ac:dyDescent="0.25">
      <c r="A2" s="1"/>
      <c r="C2" s="4"/>
      <c r="D2" s="4"/>
      <c r="E2" s="4"/>
      <c r="F2" s="3"/>
      <c r="G2" s="3"/>
      <c r="H2" s="3"/>
      <c r="I2" s="1"/>
    </row>
    <row r="3" spans="1:9" x14ac:dyDescent="0.25">
      <c r="A3" s="1"/>
      <c r="I3" s="1"/>
    </row>
    <row r="4" spans="1:9" x14ac:dyDescent="0.25">
      <c r="A4" s="1"/>
      <c r="C4" s="5" t="s">
        <v>0</v>
      </c>
      <c r="D4" s="5" t="s">
        <v>1</v>
      </c>
      <c r="E4" s="6" t="s">
        <v>2</v>
      </c>
      <c r="F4" s="7" t="s">
        <v>3</v>
      </c>
      <c r="G4" s="8" t="s">
        <v>4</v>
      </c>
      <c r="I4" s="1"/>
    </row>
    <row r="5" spans="1:9" x14ac:dyDescent="0.25">
      <c r="A5" s="1"/>
      <c r="C5" s="9" t="s">
        <v>5</v>
      </c>
      <c r="D5" s="9">
        <v>0</v>
      </c>
      <c r="E5" s="10">
        <v>1000</v>
      </c>
      <c r="F5" s="11">
        <f t="shared" ref="F5:F10" si="0">(1+G5)^(1/360)-1</f>
        <v>2.0755812172978949E-5</v>
      </c>
      <c r="G5" s="12">
        <v>7.4999999999999997E-3</v>
      </c>
      <c r="I5" s="1"/>
    </row>
    <row r="6" spans="1:9" x14ac:dyDescent="0.25">
      <c r="A6" s="1"/>
      <c r="C6" s="9" t="s">
        <v>6</v>
      </c>
      <c r="D6" s="17">
        <f>+E5+0.01</f>
        <v>1000.01</v>
      </c>
      <c r="E6" s="10">
        <v>2000</v>
      </c>
      <c r="F6" s="11">
        <f t="shared" si="0"/>
        <v>3.450759536938186E-5</v>
      </c>
      <c r="G6" s="12">
        <v>1.2500000000000001E-2</v>
      </c>
      <c r="I6" s="1"/>
    </row>
    <row r="7" spans="1:9" x14ac:dyDescent="0.25">
      <c r="A7" s="1"/>
      <c r="C7" s="9" t="s">
        <v>7</v>
      </c>
      <c r="D7" s="17">
        <f t="shared" ref="D7:D10" si="1">+E6+0.01</f>
        <v>2000.01</v>
      </c>
      <c r="E7" s="10">
        <v>3500</v>
      </c>
      <c r="F7" s="11">
        <f t="shared" si="0"/>
        <v>4.1358112150335913E-5</v>
      </c>
      <c r="G7" s="12">
        <v>1.4999999999999999E-2</v>
      </c>
      <c r="I7" s="1"/>
    </row>
    <row r="8" spans="1:9" x14ac:dyDescent="0.25">
      <c r="A8" s="1"/>
      <c r="C8" s="9" t="s">
        <v>8</v>
      </c>
      <c r="D8" s="17">
        <f t="shared" si="1"/>
        <v>3500.01</v>
      </c>
      <c r="E8" s="10">
        <v>5000</v>
      </c>
      <c r="F8" s="11">
        <f t="shared" si="0"/>
        <v>4.9556556019902942E-5</v>
      </c>
      <c r="G8" s="12">
        <v>1.7999999999999999E-2</v>
      </c>
      <c r="I8" s="1"/>
    </row>
    <row r="9" spans="1:9" x14ac:dyDescent="0.25">
      <c r="A9" s="1"/>
      <c r="C9" s="9" t="s">
        <v>9</v>
      </c>
      <c r="D9" s="17">
        <f t="shared" si="1"/>
        <v>5000.01</v>
      </c>
      <c r="E9" s="10">
        <v>10000</v>
      </c>
      <c r="F9" s="11">
        <f t="shared" si="0"/>
        <v>6.8592942917167221E-5</v>
      </c>
      <c r="G9" s="12">
        <v>2.5000000000000001E-2</v>
      </c>
      <c r="I9" s="1"/>
    </row>
    <row r="10" spans="1:9" x14ac:dyDescent="0.25">
      <c r="A10" s="1"/>
      <c r="C10" s="13" t="s">
        <v>10</v>
      </c>
      <c r="D10" s="17">
        <f t="shared" si="1"/>
        <v>10000.01</v>
      </c>
      <c r="E10" s="14">
        <v>9999999</v>
      </c>
      <c r="F10" s="15">
        <f t="shared" si="0"/>
        <v>9.556408461541821E-5</v>
      </c>
      <c r="G10" s="16">
        <v>3.5000000000000003E-2</v>
      </c>
      <c r="I10" s="1"/>
    </row>
  </sheetData>
  <customSheetViews>
    <customSheetView guid="{61ABEB78-5E02-4E8B-A42B-B871ED07D9FD}" showGridLines="0" state="hidden">
      <selection activeCell="F14" sqref="F1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Ahorro Comun_Mes Completo</vt:lpstr>
      <vt:lpstr>Ahorro Comun_por fecha</vt:lpstr>
      <vt:lpstr>Tarifario</vt:lpstr>
      <vt:lpstr>Tarifario</vt:lpstr>
      <vt:lpstr>TEA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ALONZO HUAMAN MAX WALTER</dc:creator>
  <cp:lastModifiedBy>LUNA SANCHEZ GEORGE STEVEN</cp:lastModifiedBy>
  <dcterms:created xsi:type="dcterms:W3CDTF">2019-09-05T14:54:00Z</dcterms:created>
  <dcterms:modified xsi:type="dcterms:W3CDTF">2022-06-11T00:36:20Z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3082-11.2.0.8942</vt:lpwstr>
  </property>
</Properties>
</file>